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830" windowHeight="9165"/>
  </bookViews>
  <sheets>
    <sheet name="5 valori" sheetId="1" r:id="rId1"/>
    <sheet name="Sheet1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C21" i="1"/>
  <c r="C20" i="1"/>
  <c r="C19" i="1"/>
  <c r="C18" i="1"/>
  <c r="C17" i="1"/>
  <c r="B9" i="1" l="1"/>
  <c r="T1" i="1" s="1"/>
  <c r="A9" i="1"/>
  <c r="L47" i="4"/>
  <c r="C47" i="4"/>
  <c r="AC46" i="4"/>
  <c r="AA46" i="4"/>
  <c r="L46" i="4"/>
  <c r="C46" i="4"/>
  <c r="AC45" i="4"/>
  <c r="AA45" i="4"/>
  <c r="L45" i="4"/>
  <c r="C45" i="4"/>
  <c r="AC44" i="4"/>
  <c r="AA44" i="4"/>
  <c r="L44" i="4"/>
  <c r="C44" i="4"/>
  <c r="AC43" i="4"/>
  <c r="AA43" i="4"/>
  <c r="L43" i="4"/>
  <c r="C43" i="4"/>
  <c r="AC42" i="4"/>
  <c r="AA42" i="4"/>
  <c r="L42" i="4"/>
  <c r="C42" i="4"/>
  <c r="AC41" i="4"/>
  <c r="AA41" i="4"/>
  <c r="L41" i="4"/>
  <c r="C41" i="4"/>
  <c r="AC40" i="4"/>
  <c r="AA40" i="4"/>
  <c r="L40" i="4"/>
  <c r="C40" i="4"/>
  <c r="AC39" i="4"/>
  <c r="AA39" i="4"/>
  <c r="L39" i="4"/>
  <c r="C39" i="4"/>
  <c r="AC38" i="4"/>
  <c r="AA38" i="4"/>
  <c r="L38" i="4"/>
  <c r="C38" i="4"/>
  <c r="AC37" i="4"/>
  <c r="AA37" i="4"/>
  <c r="L37" i="4"/>
  <c r="C37" i="4"/>
  <c r="AC36" i="4"/>
  <c r="AA36" i="4"/>
  <c r="L36" i="4"/>
  <c r="C36" i="4"/>
  <c r="AC35" i="4"/>
  <c r="AA35" i="4"/>
  <c r="L35" i="4"/>
  <c r="C35" i="4"/>
  <c r="AC34" i="4"/>
  <c r="AA34" i="4"/>
  <c r="L34" i="4"/>
  <c r="C34" i="4"/>
  <c r="AC33" i="4"/>
  <c r="AA33" i="4"/>
  <c r="L33" i="4"/>
  <c r="C33" i="4"/>
  <c r="AC32" i="4"/>
  <c r="AA32" i="4"/>
  <c r="L32" i="4"/>
  <c r="C32" i="4"/>
  <c r="AC31" i="4"/>
  <c r="AA31" i="4"/>
  <c r="L31" i="4"/>
  <c r="C31" i="4"/>
  <c r="AC30" i="4"/>
  <c r="AA30" i="4"/>
  <c r="L30" i="4"/>
  <c r="C30" i="4"/>
  <c r="AC29" i="4"/>
  <c r="AA29" i="4"/>
  <c r="L29" i="4"/>
  <c r="C29" i="4"/>
  <c r="AC28" i="4"/>
  <c r="AA28" i="4"/>
  <c r="L28" i="4"/>
  <c r="C28" i="4"/>
  <c r="AC27" i="4"/>
  <c r="AA27" i="4"/>
  <c r="L27" i="4"/>
  <c r="C27" i="4"/>
  <c r="AC26" i="4"/>
  <c r="AA26" i="4"/>
  <c r="L26" i="4"/>
  <c r="C26" i="4"/>
  <c r="AC25" i="4"/>
  <c r="AA25" i="4"/>
  <c r="L25" i="4"/>
  <c r="C25" i="4"/>
  <c r="AC24" i="4"/>
  <c r="AA24" i="4"/>
  <c r="L24" i="4"/>
  <c r="C24" i="4"/>
  <c r="AC23" i="4"/>
  <c r="AA23" i="4"/>
  <c r="L23" i="4"/>
  <c r="C23" i="4"/>
  <c r="AC22" i="4"/>
  <c r="AA22" i="4"/>
  <c r="L22" i="4"/>
  <c r="C22" i="4"/>
  <c r="AC21" i="4"/>
  <c r="AA21" i="4"/>
  <c r="L21" i="4"/>
  <c r="C21" i="4"/>
  <c r="AC20" i="4"/>
  <c r="AA20" i="4"/>
  <c r="L20" i="4"/>
  <c r="C20" i="4"/>
  <c r="AC19" i="4"/>
  <c r="AA19" i="4"/>
  <c r="L19" i="4"/>
  <c r="C19" i="4"/>
  <c r="AC18" i="4"/>
  <c r="AA18" i="4"/>
  <c r="L18" i="4"/>
  <c r="C18" i="4"/>
  <c r="AC17" i="4"/>
  <c r="AA17" i="4"/>
  <c r="L17" i="4"/>
  <c r="C17" i="4"/>
  <c r="AC16" i="4"/>
  <c r="AA16" i="4"/>
  <c r="L16" i="4"/>
  <c r="C16" i="4"/>
  <c r="AC15" i="4"/>
  <c r="AA15" i="4"/>
  <c r="L15" i="4"/>
  <c r="C15" i="4"/>
  <c r="AC14" i="4"/>
  <c r="AA14" i="4"/>
  <c r="L14" i="4"/>
  <c r="C14" i="4"/>
  <c r="AC13" i="4"/>
  <c r="AA13" i="4"/>
  <c r="L13" i="4"/>
  <c r="C13" i="4"/>
  <c r="AC12" i="4"/>
  <c r="AA12" i="4"/>
  <c r="L12" i="4"/>
  <c r="L9" i="4" s="1"/>
  <c r="T2" i="4" s="1"/>
  <c r="Q16" i="4" s="1"/>
  <c r="C12" i="4"/>
  <c r="B9" i="4"/>
  <c r="T1" i="4" s="1"/>
  <c r="A9" i="4"/>
  <c r="P2" i="4" s="1"/>
  <c r="Q1" i="4"/>
  <c r="Q8" i="4" s="1"/>
  <c r="P1" i="4"/>
  <c r="P22" i="4" s="1"/>
  <c r="M1" i="4"/>
  <c r="M4" i="4" s="1"/>
  <c r="AC13" i="1"/>
  <c r="AC14" i="1"/>
  <c r="AC15" i="1"/>
  <c r="AC16" i="1"/>
  <c r="AC12" i="1"/>
  <c r="L13" i="1"/>
  <c r="L14" i="1"/>
  <c r="L15" i="1"/>
  <c r="L16" i="1"/>
  <c r="L12" i="1"/>
  <c r="P1" i="1"/>
  <c r="P29" i="1" s="1"/>
  <c r="P2" i="1"/>
  <c r="P30" i="1" s="1"/>
  <c r="C13" i="1"/>
  <c r="C14" i="1"/>
  <c r="C15" i="1"/>
  <c r="C16" i="1"/>
  <c r="C12" i="1"/>
  <c r="C9" i="1" l="1"/>
  <c r="P15" i="4"/>
  <c r="C9" i="4"/>
  <c r="Q2" i="4" s="1"/>
  <c r="Q23" i="4" s="1"/>
  <c r="L9" i="1"/>
  <c r="T2" i="1" s="1"/>
  <c r="S30" i="1" s="1"/>
  <c r="Q2" i="1"/>
  <c r="Q9" i="1" s="1"/>
  <c r="Q30" i="4"/>
  <c r="Q9" i="4"/>
  <c r="D45" i="4"/>
  <c r="D37" i="4"/>
  <c r="D31" i="4"/>
  <c r="D43" i="4"/>
  <c r="D35" i="4"/>
  <c r="D29" i="4"/>
  <c r="D46" i="4"/>
  <c r="D38" i="4"/>
  <c r="D26" i="4"/>
  <c r="D20" i="4"/>
  <c r="D16" i="4"/>
  <c r="D41" i="4"/>
  <c r="D25" i="4"/>
  <c r="D21" i="4"/>
  <c r="D15" i="4"/>
  <c r="D44" i="4"/>
  <c r="D36" i="4"/>
  <c r="D24" i="4"/>
  <c r="D47" i="4"/>
  <c r="D39" i="4"/>
  <c r="D33" i="4"/>
  <c r="D27" i="4"/>
  <c r="D23" i="4"/>
  <c r="D34" i="4"/>
  <c r="D32" i="4"/>
  <c r="D19" i="4"/>
  <c r="D22" i="4"/>
  <c r="D13" i="4"/>
  <c r="D30" i="4"/>
  <c r="D18" i="4"/>
  <c r="D17" i="4"/>
  <c r="D12" i="4"/>
  <c r="D28" i="4"/>
  <c r="D14" i="4"/>
  <c r="D42" i="4"/>
  <c r="D40" i="4"/>
  <c r="R22" i="4"/>
  <c r="S29" i="4"/>
  <c r="P8" i="4"/>
  <c r="Q15" i="4"/>
  <c r="R23" i="4"/>
  <c r="P23" i="4"/>
  <c r="P30" i="4"/>
  <c r="P16" i="4"/>
  <c r="Q22" i="4"/>
  <c r="Q29" i="4"/>
  <c r="S30" i="4"/>
  <c r="P9" i="4"/>
  <c r="P29" i="4"/>
  <c r="R22" i="1"/>
  <c r="Q15" i="1"/>
  <c r="P8" i="1"/>
  <c r="S29" i="1"/>
  <c r="Q1" i="1"/>
  <c r="Q29" i="1" s="1"/>
  <c r="P22" i="1"/>
  <c r="P15" i="1"/>
  <c r="P23" i="1"/>
  <c r="Q22" i="1"/>
  <c r="P16" i="1"/>
  <c r="M4" i="1"/>
  <c r="D21" i="1" s="1"/>
  <c r="Q8" i="1" l="1"/>
  <c r="E21" i="1"/>
  <c r="F21" i="1"/>
  <c r="D19" i="1"/>
  <c r="F19" i="1" s="1"/>
  <c r="D20" i="1"/>
  <c r="D17" i="1"/>
  <c r="F17" i="1" s="1"/>
  <c r="D18" i="1"/>
  <c r="P9" i="1"/>
  <c r="R23" i="1"/>
  <c r="Q23" i="1"/>
  <c r="Q16" i="1"/>
  <c r="Q30" i="1"/>
  <c r="F27" i="4"/>
  <c r="E27" i="4"/>
  <c r="F29" i="4"/>
  <c r="E29" i="4"/>
  <c r="E40" i="4"/>
  <c r="F40" i="4"/>
  <c r="F13" i="4"/>
  <c r="E13" i="4"/>
  <c r="F39" i="4"/>
  <c r="E39" i="4"/>
  <c r="F41" i="4"/>
  <c r="E41" i="4"/>
  <c r="F43" i="4"/>
  <c r="E43" i="4"/>
  <c r="F42" i="4"/>
  <c r="E42" i="4"/>
  <c r="F22" i="4"/>
  <c r="E22" i="4"/>
  <c r="F47" i="4"/>
  <c r="E47" i="4"/>
  <c r="F16" i="4"/>
  <c r="E16" i="4"/>
  <c r="F31" i="4"/>
  <c r="E31" i="4"/>
  <c r="F21" i="4"/>
  <c r="E21" i="4"/>
  <c r="E30" i="4"/>
  <c r="F30" i="4"/>
  <c r="F33" i="4"/>
  <c r="E33" i="4"/>
  <c r="F25" i="4"/>
  <c r="E25" i="4"/>
  <c r="F35" i="4"/>
  <c r="E35" i="4"/>
  <c r="F19" i="4"/>
  <c r="E19" i="4"/>
  <c r="F24" i="4"/>
  <c r="E24" i="4"/>
  <c r="E20" i="4"/>
  <c r="F20" i="4"/>
  <c r="F37" i="4"/>
  <c r="E37" i="4"/>
  <c r="F18" i="4"/>
  <c r="E18" i="4"/>
  <c r="F14" i="4"/>
  <c r="E14" i="4"/>
  <c r="F28" i="4"/>
  <c r="E28" i="4"/>
  <c r="F32" i="4"/>
  <c r="E32" i="4"/>
  <c r="F36" i="4"/>
  <c r="E36" i="4"/>
  <c r="E26" i="4"/>
  <c r="F26" i="4"/>
  <c r="F45" i="4"/>
  <c r="E45" i="4"/>
  <c r="E12" i="4"/>
  <c r="F12" i="4"/>
  <c r="E34" i="4"/>
  <c r="F34" i="4"/>
  <c r="F44" i="4"/>
  <c r="E44" i="4"/>
  <c r="E38" i="4"/>
  <c r="F38" i="4"/>
  <c r="F17" i="4"/>
  <c r="E17" i="4"/>
  <c r="F23" i="4"/>
  <c r="E23" i="4"/>
  <c r="E15" i="4"/>
  <c r="F15" i="4"/>
  <c r="E46" i="4"/>
  <c r="F46" i="4"/>
  <c r="D14" i="1"/>
  <c r="D15" i="1"/>
  <c r="D16" i="1"/>
  <c r="D12" i="1"/>
  <c r="D13" i="1"/>
  <c r="E17" i="1" l="1"/>
  <c r="K17" i="1" s="1"/>
  <c r="E19" i="1"/>
  <c r="G19" i="1" s="1"/>
  <c r="K21" i="1"/>
  <c r="I21" i="1"/>
  <c r="G21" i="1"/>
  <c r="H21" i="1"/>
  <c r="J21" i="1"/>
  <c r="E20" i="1"/>
  <c r="F20" i="1"/>
  <c r="J19" i="1"/>
  <c r="H19" i="1"/>
  <c r="E18" i="1"/>
  <c r="F18" i="1"/>
  <c r="H17" i="1"/>
  <c r="J17" i="1"/>
  <c r="H32" i="4"/>
  <c r="N32" i="4"/>
  <c r="J32" i="4"/>
  <c r="M21" i="4"/>
  <c r="K21" i="4"/>
  <c r="I21" i="4"/>
  <c r="G21" i="4"/>
  <c r="G46" i="4"/>
  <c r="M46" i="4"/>
  <c r="K46" i="4"/>
  <c r="I46" i="4"/>
  <c r="I45" i="4"/>
  <c r="G45" i="4"/>
  <c r="M45" i="4"/>
  <c r="K45" i="4"/>
  <c r="J37" i="4"/>
  <c r="H37" i="4"/>
  <c r="N37" i="4"/>
  <c r="N35" i="4"/>
  <c r="J35" i="4"/>
  <c r="H35" i="4"/>
  <c r="H22" i="4"/>
  <c r="N22" i="4"/>
  <c r="J22" i="4"/>
  <c r="G38" i="4"/>
  <c r="M38" i="4"/>
  <c r="K38" i="4"/>
  <c r="I38" i="4"/>
  <c r="H28" i="4"/>
  <c r="N28" i="4"/>
  <c r="J28" i="4"/>
  <c r="M25" i="4"/>
  <c r="K25" i="4"/>
  <c r="I25" i="4"/>
  <c r="G25" i="4"/>
  <c r="K42" i="4"/>
  <c r="I42" i="4"/>
  <c r="G42" i="4"/>
  <c r="M42" i="4"/>
  <c r="I13" i="4"/>
  <c r="G13" i="4"/>
  <c r="M13" i="4"/>
  <c r="K13" i="4"/>
  <c r="M15" i="4"/>
  <c r="K15" i="4"/>
  <c r="I15" i="4"/>
  <c r="G15" i="4"/>
  <c r="I44" i="4"/>
  <c r="G44" i="4"/>
  <c r="M44" i="4"/>
  <c r="K44" i="4"/>
  <c r="J26" i="4"/>
  <c r="N26" i="4"/>
  <c r="H26" i="4"/>
  <c r="I14" i="4"/>
  <c r="G14" i="4"/>
  <c r="K14" i="4"/>
  <c r="M14" i="4"/>
  <c r="M20" i="4"/>
  <c r="K20" i="4"/>
  <c r="I20" i="4"/>
  <c r="G20" i="4"/>
  <c r="H25" i="4"/>
  <c r="N25" i="4"/>
  <c r="J25" i="4"/>
  <c r="J31" i="4"/>
  <c r="H31" i="4"/>
  <c r="N31" i="4"/>
  <c r="H42" i="4"/>
  <c r="N42" i="4"/>
  <c r="J42" i="4"/>
  <c r="H13" i="4"/>
  <c r="N13" i="4"/>
  <c r="J13" i="4"/>
  <c r="G23" i="4"/>
  <c r="M23" i="4"/>
  <c r="K23" i="4"/>
  <c r="I23" i="4"/>
  <c r="N44" i="4"/>
  <c r="J44" i="4"/>
  <c r="H44" i="4"/>
  <c r="G26" i="4"/>
  <c r="M26" i="4"/>
  <c r="K26" i="4"/>
  <c r="I26" i="4"/>
  <c r="J14" i="4"/>
  <c r="H14" i="4"/>
  <c r="N14" i="4"/>
  <c r="I24" i="4"/>
  <c r="G24" i="4"/>
  <c r="M24" i="4"/>
  <c r="K24" i="4"/>
  <c r="G33" i="4"/>
  <c r="M33" i="4"/>
  <c r="I33" i="4"/>
  <c r="K33" i="4"/>
  <c r="K16" i="4"/>
  <c r="I16" i="4"/>
  <c r="G16" i="4"/>
  <c r="M16" i="4"/>
  <c r="K43" i="4"/>
  <c r="I43" i="4"/>
  <c r="M43" i="4"/>
  <c r="G43" i="4"/>
  <c r="J40" i="4"/>
  <c r="H40" i="4"/>
  <c r="N40" i="4"/>
  <c r="K22" i="4"/>
  <c r="I22" i="4"/>
  <c r="G22" i="4"/>
  <c r="M22" i="4"/>
  <c r="J23" i="4"/>
  <c r="H23" i="4"/>
  <c r="N23" i="4"/>
  <c r="J34" i="4"/>
  <c r="H34" i="4"/>
  <c r="N34" i="4"/>
  <c r="I36" i="4"/>
  <c r="G36" i="4"/>
  <c r="M36" i="4"/>
  <c r="K36" i="4"/>
  <c r="N24" i="4"/>
  <c r="H24" i="4"/>
  <c r="J24" i="4"/>
  <c r="J33" i="4"/>
  <c r="H33" i="4"/>
  <c r="N33" i="4"/>
  <c r="J16" i="4"/>
  <c r="H16" i="4"/>
  <c r="N16" i="4"/>
  <c r="N43" i="4"/>
  <c r="J43" i="4"/>
  <c r="H43" i="4"/>
  <c r="M40" i="4"/>
  <c r="K40" i="4"/>
  <c r="I40" i="4"/>
  <c r="G40" i="4"/>
  <c r="M12" i="4"/>
  <c r="K12" i="4"/>
  <c r="G12" i="4"/>
  <c r="I12" i="4"/>
  <c r="E9" i="4"/>
  <c r="I37" i="4"/>
  <c r="G37" i="4"/>
  <c r="M37" i="4"/>
  <c r="K37" i="4"/>
  <c r="J38" i="4"/>
  <c r="N38" i="4"/>
  <c r="H38" i="4"/>
  <c r="K28" i="4"/>
  <c r="I28" i="4"/>
  <c r="G28" i="4"/>
  <c r="M28" i="4"/>
  <c r="H21" i="4"/>
  <c r="N21" i="4"/>
  <c r="J21" i="4"/>
  <c r="J39" i="4"/>
  <c r="H39" i="4"/>
  <c r="N39" i="4"/>
  <c r="J15" i="4"/>
  <c r="N15" i="4"/>
  <c r="H15" i="4"/>
  <c r="J45" i="4"/>
  <c r="H45" i="4"/>
  <c r="N45" i="4"/>
  <c r="J20" i="4"/>
  <c r="N20" i="4"/>
  <c r="H20" i="4"/>
  <c r="I31" i="4"/>
  <c r="G31" i="4"/>
  <c r="K31" i="4"/>
  <c r="M31" i="4"/>
  <c r="K17" i="4"/>
  <c r="G17" i="4"/>
  <c r="M17" i="4"/>
  <c r="I17" i="4"/>
  <c r="M34" i="4"/>
  <c r="K34" i="4"/>
  <c r="I34" i="4"/>
  <c r="G34" i="4"/>
  <c r="N36" i="4"/>
  <c r="J36" i="4"/>
  <c r="H36" i="4"/>
  <c r="I18" i="4"/>
  <c r="G18" i="4"/>
  <c r="M18" i="4"/>
  <c r="K18" i="4"/>
  <c r="I19" i="4"/>
  <c r="M19" i="4"/>
  <c r="G19" i="4"/>
  <c r="K19" i="4"/>
  <c r="J30" i="4"/>
  <c r="H30" i="4"/>
  <c r="N30" i="4"/>
  <c r="G47" i="4"/>
  <c r="M47" i="4"/>
  <c r="K47" i="4"/>
  <c r="I47" i="4"/>
  <c r="M41" i="4"/>
  <c r="K41" i="4"/>
  <c r="I41" i="4"/>
  <c r="G41" i="4"/>
  <c r="K29" i="4"/>
  <c r="I29" i="4"/>
  <c r="M29" i="4"/>
  <c r="G29" i="4"/>
  <c r="J17" i="4"/>
  <c r="H17" i="4"/>
  <c r="N17" i="4"/>
  <c r="H12" i="4"/>
  <c r="N12" i="4"/>
  <c r="J12" i="4"/>
  <c r="F9" i="4"/>
  <c r="K32" i="4"/>
  <c r="I32" i="4"/>
  <c r="G32" i="4"/>
  <c r="M32" i="4"/>
  <c r="J18" i="4"/>
  <c r="H18" i="4"/>
  <c r="N18" i="4"/>
  <c r="J19" i="4"/>
  <c r="H19" i="4"/>
  <c r="N19" i="4"/>
  <c r="M30" i="4"/>
  <c r="K30" i="4"/>
  <c r="I30" i="4"/>
  <c r="G30" i="4"/>
  <c r="J47" i="4"/>
  <c r="H47" i="4"/>
  <c r="N47" i="4"/>
  <c r="H41" i="4"/>
  <c r="N41" i="4"/>
  <c r="J41" i="4"/>
  <c r="N29" i="4"/>
  <c r="J29" i="4"/>
  <c r="H29" i="4"/>
  <c r="J46" i="4"/>
  <c r="N46" i="4"/>
  <c r="H46" i="4"/>
  <c r="K35" i="4"/>
  <c r="I35" i="4"/>
  <c r="M35" i="4"/>
  <c r="G35" i="4"/>
  <c r="G39" i="4"/>
  <c r="M39" i="4"/>
  <c r="K39" i="4"/>
  <c r="I39" i="4"/>
  <c r="G27" i="4"/>
  <c r="M27" i="4"/>
  <c r="K27" i="4"/>
  <c r="I27" i="4"/>
  <c r="J27" i="4"/>
  <c r="H27" i="4"/>
  <c r="N27" i="4"/>
  <c r="E13" i="1"/>
  <c r="F13" i="1"/>
  <c r="F12" i="1"/>
  <c r="E12" i="1"/>
  <c r="F16" i="1"/>
  <c r="E16" i="1"/>
  <c r="F15" i="1"/>
  <c r="E15" i="1"/>
  <c r="F14" i="1"/>
  <c r="E14" i="1"/>
  <c r="K19" i="1" l="1"/>
  <c r="I17" i="1"/>
  <c r="G17" i="1"/>
  <c r="I19" i="1"/>
  <c r="K20" i="1"/>
  <c r="I20" i="1"/>
  <c r="G20" i="1"/>
  <c r="H20" i="1"/>
  <c r="J20" i="1"/>
  <c r="G18" i="1"/>
  <c r="K18" i="1"/>
  <c r="I18" i="1"/>
  <c r="J18" i="1"/>
  <c r="H18" i="1"/>
  <c r="F9" i="1"/>
  <c r="E9" i="1"/>
  <c r="H9" i="4"/>
  <c r="S2" i="4" s="1"/>
  <c r="M9" i="4"/>
  <c r="T3" i="4" s="1"/>
  <c r="R24" i="4" s="1"/>
  <c r="P3" i="4"/>
  <c r="R1" i="4"/>
  <c r="P4" i="4"/>
  <c r="S1" i="4"/>
  <c r="I9" i="4"/>
  <c r="R3" i="4" s="1"/>
  <c r="J9" i="4"/>
  <c r="S4" i="4" s="1"/>
  <c r="G9" i="4"/>
  <c r="N9" i="4"/>
  <c r="T4" i="4" s="1"/>
  <c r="K9" i="4"/>
  <c r="M15" i="1"/>
  <c r="I15" i="1"/>
  <c r="G15" i="1"/>
  <c r="K15" i="1"/>
  <c r="J16" i="1"/>
  <c r="N16" i="1"/>
  <c r="H16" i="1"/>
  <c r="K13" i="1"/>
  <c r="I13" i="1"/>
  <c r="G13" i="1"/>
  <c r="M13" i="1"/>
  <c r="M14" i="1"/>
  <c r="K14" i="1"/>
  <c r="G14" i="1"/>
  <c r="I14" i="1"/>
  <c r="I16" i="1"/>
  <c r="K16" i="1"/>
  <c r="G16" i="1"/>
  <c r="M16" i="1"/>
  <c r="N13" i="1"/>
  <c r="J13" i="1"/>
  <c r="H13" i="1"/>
  <c r="H14" i="1"/>
  <c r="N14" i="1"/>
  <c r="J14" i="1"/>
  <c r="H15" i="1"/>
  <c r="N15" i="1"/>
  <c r="J15" i="1"/>
  <c r="H12" i="1"/>
  <c r="J12" i="1"/>
  <c r="N12" i="1"/>
  <c r="K12" i="1"/>
  <c r="I12" i="1"/>
  <c r="G12" i="1"/>
  <c r="M12" i="1"/>
  <c r="N9" i="1" l="1"/>
  <c r="T4" i="1" s="1"/>
  <c r="R25" i="1" s="1"/>
  <c r="M9" i="1"/>
  <c r="T3" i="1" s="1"/>
  <c r="P10" i="1" s="1"/>
  <c r="G9" i="1"/>
  <c r="Q3" i="1" s="1"/>
  <c r="K9" i="1"/>
  <c r="S3" i="1" s="1"/>
  <c r="J9" i="1"/>
  <c r="S4" i="1" s="1"/>
  <c r="S11" i="1" s="1"/>
  <c r="I9" i="1"/>
  <c r="R3" i="1" s="1"/>
  <c r="R17" i="1" s="1"/>
  <c r="H9" i="1"/>
  <c r="S2" i="1" s="1"/>
  <c r="Q4" i="4"/>
  <c r="Q25" i="4" s="1"/>
  <c r="P10" i="4"/>
  <c r="Q17" i="4"/>
  <c r="S31" i="4"/>
  <c r="R2" i="4"/>
  <c r="Q3" i="4"/>
  <c r="S18" i="4"/>
  <c r="S25" i="4"/>
  <c r="S11" i="4"/>
  <c r="R31" i="4"/>
  <c r="R10" i="4"/>
  <c r="R17" i="4"/>
  <c r="S15" i="4"/>
  <c r="S8" i="4"/>
  <c r="S22" i="4"/>
  <c r="P32" i="4"/>
  <c r="P18" i="4"/>
  <c r="P25" i="4"/>
  <c r="S23" i="4"/>
  <c r="S16" i="4"/>
  <c r="S9" i="4"/>
  <c r="R29" i="4"/>
  <c r="R15" i="4"/>
  <c r="R8" i="4"/>
  <c r="R4" i="4"/>
  <c r="S3" i="4"/>
  <c r="P24" i="4"/>
  <c r="P31" i="4"/>
  <c r="P17" i="4"/>
  <c r="P11" i="4"/>
  <c r="R25" i="4"/>
  <c r="Q18" i="4"/>
  <c r="S32" i="4"/>
  <c r="P4" i="1"/>
  <c r="S1" i="1"/>
  <c r="R1" i="1"/>
  <c r="P3" i="1"/>
  <c r="Q11" i="4" l="1"/>
  <c r="Q32" i="4"/>
  <c r="S17" i="4"/>
  <c r="S10" i="4"/>
  <c r="S24" i="4"/>
  <c r="Q31" i="4"/>
  <c r="Q10" i="4"/>
  <c r="Q24" i="4"/>
  <c r="R32" i="4"/>
  <c r="R18" i="4"/>
  <c r="R11" i="4"/>
  <c r="R30" i="4"/>
  <c r="R16" i="4"/>
  <c r="R9" i="4"/>
  <c r="T6" i="4"/>
  <c r="S18" i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S27" i="4" l="1"/>
  <c r="T27" i="4" s="1"/>
  <c r="X39" i="4" s="1"/>
  <c r="S34" i="4"/>
  <c r="T34" i="4" s="1"/>
  <c r="Y34" i="4" s="1"/>
  <c r="S20" i="4"/>
  <c r="T20" i="4" s="1"/>
  <c r="W30" i="4" s="1"/>
  <c r="S13" i="4"/>
  <c r="T13" i="4" s="1"/>
  <c r="Z39" i="4" s="1"/>
  <c r="R32" i="1"/>
  <c r="R18" i="1"/>
  <c r="Q32" i="1"/>
  <c r="R9" i="1"/>
  <c r="Q11" i="1"/>
  <c r="R16" i="1"/>
  <c r="T6" i="1"/>
  <c r="S27" i="1"/>
  <c r="X13" i="4" l="1"/>
  <c r="X43" i="4"/>
  <c r="X45" i="4"/>
  <c r="X22" i="4"/>
  <c r="X26" i="4"/>
  <c r="X20" i="4"/>
  <c r="X16" i="4"/>
  <c r="X21" i="4"/>
  <c r="X30" i="4"/>
  <c r="X46" i="4"/>
  <c r="X24" i="4"/>
  <c r="X28" i="4"/>
  <c r="X27" i="4"/>
  <c r="X14" i="4"/>
  <c r="X40" i="4"/>
  <c r="X31" i="4"/>
  <c r="X32" i="4"/>
  <c r="X15" i="4"/>
  <c r="X41" i="4"/>
  <c r="X36" i="4"/>
  <c r="X44" i="4"/>
  <c r="X19" i="4"/>
  <c r="X29" i="4"/>
  <c r="X47" i="4"/>
  <c r="X17" i="4"/>
  <c r="X34" i="4"/>
  <c r="X18" i="4"/>
  <c r="X42" i="4"/>
  <c r="X38" i="4"/>
  <c r="X23" i="4"/>
  <c r="X25" i="4"/>
  <c r="X33" i="4"/>
  <c r="X12" i="4"/>
  <c r="X35" i="4"/>
  <c r="X37" i="4"/>
  <c r="Y47" i="4"/>
  <c r="Y36" i="4"/>
  <c r="Y46" i="4"/>
  <c r="Y21" i="4"/>
  <c r="Y40" i="4"/>
  <c r="Y30" i="4"/>
  <c r="Y38" i="4"/>
  <c r="Y23" i="4"/>
  <c r="Y31" i="4"/>
  <c r="Y29" i="4"/>
  <c r="Y15" i="4"/>
  <c r="Y13" i="4"/>
  <c r="Y19" i="4"/>
  <c r="Y27" i="4"/>
  <c r="Y42" i="4"/>
  <c r="Z44" i="4"/>
  <c r="Y33" i="4"/>
  <c r="Y17" i="4"/>
  <c r="Y35" i="4"/>
  <c r="Y25" i="4"/>
  <c r="Y44" i="4"/>
  <c r="Y18" i="4"/>
  <c r="Y37" i="4"/>
  <c r="Y22" i="4"/>
  <c r="Y45" i="4"/>
  <c r="Y41" i="4"/>
  <c r="Y26" i="4"/>
  <c r="Y20" i="4"/>
  <c r="Y28" i="4"/>
  <c r="Y39" i="4"/>
  <c r="Y43" i="4"/>
  <c r="Y16" i="4"/>
  <c r="Y14" i="4"/>
  <c r="Y12" i="4"/>
  <c r="Y32" i="4"/>
  <c r="Y24" i="4"/>
  <c r="W21" i="4"/>
  <c r="W47" i="4"/>
  <c r="W35" i="4"/>
  <c r="W24" i="4"/>
  <c r="W13" i="4"/>
  <c r="W22" i="4"/>
  <c r="W15" i="4"/>
  <c r="W14" i="4"/>
  <c r="W42" i="4"/>
  <c r="W41" i="4"/>
  <c r="W40" i="4"/>
  <c r="W17" i="4"/>
  <c r="W26" i="4"/>
  <c r="Z15" i="4"/>
  <c r="W12" i="4"/>
  <c r="W36" i="4"/>
  <c r="W20" i="4"/>
  <c r="W44" i="4"/>
  <c r="W18" i="4"/>
  <c r="W25" i="4"/>
  <c r="W29" i="4"/>
  <c r="W32" i="4"/>
  <c r="W31" i="4"/>
  <c r="W27" i="4"/>
  <c r="W37" i="4"/>
  <c r="W33" i="4"/>
  <c r="W38" i="4"/>
  <c r="Z21" i="4"/>
  <c r="W16" i="4"/>
  <c r="W28" i="4"/>
  <c r="W19" i="4"/>
  <c r="W23" i="4"/>
  <c r="W43" i="4"/>
  <c r="W45" i="4"/>
  <c r="W39" i="4"/>
  <c r="W46" i="4"/>
  <c r="Z38" i="4"/>
  <c r="W34" i="4"/>
  <c r="Z46" i="4"/>
  <c r="Z40" i="4"/>
  <c r="Z19" i="4"/>
  <c r="Z34" i="4"/>
  <c r="Z47" i="4"/>
  <c r="Z36" i="4"/>
  <c r="Z25" i="4"/>
  <c r="Z42" i="4"/>
  <c r="Z31" i="4"/>
  <c r="Z35" i="4"/>
  <c r="Z37" i="4"/>
  <c r="Z27" i="4"/>
  <c r="Z23" i="4"/>
  <c r="Z16" i="4"/>
  <c r="Z41" i="4"/>
  <c r="Z43" i="4"/>
  <c r="Z45" i="4"/>
  <c r="Z17" i="4"/>
  <c r="Z28" i="4"/>
  <c r="Z22" i="4"/>
  <c r="Z14" i="4"/>
  <c r="Z29" i="4"/>
  <c r="Z18" i="4"/>
  <c r="Z12" i="4"/>
  <c r="Z26" i="4"/>
  <c r="Z20" i="4"/>
  <c r="Z33" i="4"/>
  <c r="Z30" i="4"/>
  <c r="AE30" i="4" s="1"/>
  <c r="AB30" i="4" s="1"/>
  <c r="AD30" i="4" s="1"/>
  <c r="Z13" i="4"/>
  <c r="Z32" i="4"/>
  <c r="Z24" i="4"/>
  <c r="S20" i="1"/>
  <c r="T20" i="1" s="1"/>
  <c r="S34" i="1"/>
  <c r="T34" i="1" s="1"/>
  <c r="T27" i="1"/>
  <c r="S13" i="1"/>
  <c r="T13" i="1" s="1"/>
  <c r="Z17" i="1" l="1"/>
  <c r="Z18" i="1"/>
  <c r="Z19" i="1"/>
  <c r="Z20" i="1"/>
  <c r="Z21" i="1"/>
  <c r="W17" i="1"/>
  <c r="W18" i="1"/>
  <c r="W19" i="1"/>
  <c r="W20" i="1"/>
  <c r="W21" i="1"/>
  <c r="Y17" i="1"/>
  <c r="Y18" i="1"/>
  <c r="Y19" i="1"/>
  <c r="Y20" i="1"/>
  <c r="Y21" i="1"/>
  <c r="X17" i="1"/>
  <c r="X18" i="1"/>
  <c r="X19" i="1"/>
  <c r="X20" i="1"/>
  <c r="X21" i="1"/>
  <c r="Y14" i="1"/>
  <c r="AE26" i="4"/>
  <c r="AB26" i="4" s="1"/>
  <c r="AD26" i="4" s="1"/>
  <c r="AE31" i="4"/>
  <c r="AB31" i="4" s="1"/>
  <c r="AD31" i="4" s="1"/>
  <c r="AE39" i="4"/>
  <c r="AB39" i="4" s="1"/>
  <c r="AD39" i="4" s="1"/>
  <c r="AE17" i="4"/>
  <c r="AB17" i="4" s="1"/>
  <c r="AD17" i="4" s="1"/>
  <c r="AE25" i="4"/>
  <c r="AB25" i="4" s="1"/>
  <c r="AD25" i="4" s="1"/>
  <c r="AE46" i="4"/>
  <c r="AB46" i="4" s="1"/>
  <c r="AD46" i="4" s="1"/>
  <c r="AE15" i="4"/>
  <c r="AB15" i="4" s="1"/>
  <c r="AD15" i="4" s="1"/>
  <c r="AE38" i="4"/>
  <c r="AB38" i="4" s="1"/>
  <c r="AD38" i="4" s="1"/>
  <c r="AE18" i="4"/>
  <c r="AB18" i="4" s="1"/>
  <c r="AD18" i="4" s="1"/>
  <c r="AE44" i="4"/>
  <c r="AB44" i="4" s="1"/>
  <c r="AD44" i="4" s="1"/>
  <c r="AE41" i="4"/>
  <c r="AB41" i="4" s="1"/>
  <c r="AD41" i="4" s="1"/>
  <c r="AE21" i="4"/>
  <c r="AB21" i="4" s="1"/>
  <c r="AD21" i="4" s="1"/>
  <c r="AE47" i="4"/>
  <c r="AE8" i="4" s="1"/>
  <c r="X3" i="4" s="1"/>
  <c r="AE12" i="4"/>
  <c r="AB12" i="4" s="1"/>
  <c r="AD12" i="4" s="1"/>
  <c r="AE40" i="4"/>
  <c r="AB40" i="4" s="1"/>
  <c r="AD40" i="4" s="1"/>
  <c r="AE19" i="4"/>
  <c r="AB19" i="4" s="1"/>
  <c r="AD19" i="4" s="1"/>
  <c r="AE35" i="4"/>
  <c r="AB35" i="4" s="1"/>
  <c r="AD35" i="4" s="1"/>
  <c r="AE28" i="4"/>
  <c r="AB28" i="4" s="1"/>
  <c r="AD28" i="4" s="1"/>
  <c r="AE45" i="4"/>
  <c r="AB45" i="4" s="1"/>
  <c r="AD45" i="4" s="1"/>
  <c r="AE29" i="4"/>
  <c r="AB29" i="4" s="1"/>
  <c r="AD29" i="4" s="1"/>
  <c r="AE22" i="4"/>
  <c r="AB22" i="4" s="1"/>
  <c r="AD22" i="4" s="1"/>
  <c r="AE32" i="4"/>
  <c r="AB32" i="4" s="1"/>
  <c r="AD32" i="4" s="1"/>
  <c r="AE16" i="4"/>
  <c r="AB16" i="4" s="1"/>
  <c r="AD16" i="4" s="1"/>
  <c r="AE24" i="4"/>
  <c r="AB24" i="4" s="1"/>
  <c r="AD24" i="4" s="1"/>
  <c r="AE13" i="4"/>
  <c r="AB13" i="4" s="1"/>
  <c r="AD13" i="4" s="1"/>
  <c r="AE33" i="4"/>
  <c r="AB33" i="4" s="1"/>
  <c r="AD33" i="4" s="1"/>
  <c r="AE20" i="4"/>
  <c r="AB20" i="4" s="1"/>
  <c r="AD20" i="4" s="1"/>
  <c r="AE43" i="4"/>
  <c r="AB43" i="4" s="1"/>
  <c r="AD43" i="4" s="1"/>
  <c r="AE42" i="4"/>
  <c r="AB42" i="4" s="1"/>
  <c r="AD42" i="4" s="1"/>
  <c r="AE36" i="4"/>
  <c r="AB36" i="4" s="1"/>
  <c r="AD36" i="4" s="1"/>
  <c r="AE14" i="4"/>
  <c r="AB14" i="4" s="1"/>
  <c r="AD14" i="4" s="1"/>
  <c r="AE27" i="4"/>
  <c r="AB27" i="4" s="1"/>
  <c r="AD27" i="4" s="1"/>
  <c r="AE34" i="4"/>
  <c r="AB34" i="4" s="1"/>
  <c r="AD34" i="4" s="1"/>
  <c r="AE23" i="4"/>
  <c r="AB23" i="4" s="1"/>
  <c r="AD23" i="4" s="1"/>
  <c r="AE37" i="4"/>
  <c r="AB37" i="4" s="1"/>
  <c r="AD37" i="4" s="1"/>
  <c r="X14" i="1"/>
  <c r="X15" i="1"/>
  <c r="X12" i="1"/>
  <c r="X13" i="1"/>
  <c r="X16" i="1"/>
  <c r="Y15" i="1"/>
  <c r="Z15" i="1"/>
  <c r="W16" i="1"/>
  <c r="W14" i="1"/>
  <c r="W12" i="1"/>
  <c r="Z13" i="1"/>
  <c r="Z12" i="1"/>
  <c r="Z14" i="1"/>
  <c r="Z16" i="1"/>
  <c r="W15" i="1"/>
  <c r="W13" i="1"/>
  <c r="Y12" i="1"/>
  <c r="Y13" i="1"/>
  <c r="Y16" i="1"/>
  <c r="AE19" i="1" l="1"/>
  <c r="AB19" i="1" s="1"/>
  <c r="AE20" i="1"/>
  <c r="AB20" i="1" s="1"/>
  <c r="AE21" i="1"/>
  <c r="AB21" i="1" s="1"/>
  <c r="AE18" i="1"/>
  <c r="AB18" i="1" s="1"/>
  <c r="AE17" i="1"/>
  <c r="AB17" i="1" s="1"/>
  <c r="AD8" i="4"/>
  <c r="AD10" i="4"/>
  <c r="AC10" i="4" s="1"/>
  <c r="Y3" i="4" s="1"/>
  <c r="Z3" i="4" s="1"/>
  <c r="X5" i="4" s="1"/>
  <c r="AE15" i="1"/>
  <c r="AB15" i="1" s="1"/>
  <c r="AD15" i="1" s="1"/>
  <c r="AE14" i="1"/>
  <c r="AB14" i="1" s="1"/>
  <c r="AD14" i="1" s="1"/>
  <c r="AE16" i="1"/>
  <c r="AD8" i="1" s="1"/>
  <c r="AE12" i="1"/>
  <c r="AB12" i="1" s="1"/>
  <c r="AD12" i="1" s="1"/>
  <c r="AE13" i="1"/>
  <c r="AB13" i="1" s="1"/>
  <c r="AD13" i="1" s="1"/>
  <c r="AB16" i="1" l="1"/>
  <c r="AD16" i="1" s="1"/>
  <c r="AD10" i="1" s="1"/>
  <c r="AC10" i="1" s="1"/>
  <c r="Y3" i="1" s="1"/>
  <c r="Z3" i="1" s="1"/>
  <c r="AE8" i="1"/>
  <c r="X3" i="1" s="1"/>
  <c r="X5" i="1" l="1"/>
</calcChain>
</file>

<file path=xl/sharedStrings.xml><?xml version="1.0" encoding="utf-8"?>
<sst xmlns="http://schemas.openxmlformats.org/spreadsheetml/2006/main" count="277" uniqueCount="44">
  <si>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</si>
  <si>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</si>
  <si>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</si>
  <si>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</si>
  <si>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</si>
  <si>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</si>
  <si>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</si>
  <si>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</si>
  <si>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</si>
  <si>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</si>
  <si>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</si>
  <si>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</si>
  <si>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</si>
  <si>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</si>
  <si>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</si>
  <si>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</si>
  <si>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</si>
  <si>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</si>
  <si>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</si>
  <si>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</si>
  <si>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</si>
  <si>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</si>
  <si>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</si>
  <si>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</si>
  <si>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</si>
  <si>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</si>
  <si>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</si>
  <si>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</si>
  <si>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</si>
  <si>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</si>
  <si>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</si>
  <si>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</si>
  <si>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</si>
  <si>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</si>
  <si>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</si>
  <si>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</si>
  <si>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</si>
  <si>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</si>
  <si>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</si>
  <si>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</si>
  <si>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</si>
  <si>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</si>
  <si>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</si>
  <si>
    <t>VIITORUL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</si>
</sst>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valori'!$AB$12:$AB$21</c:f>
              <c:numCache>
                <c:formatCode>General</c:formatCode>
                <c:ptCount val="10"/>
                <c:pt idx="0">
                  <c:v>130.28536070220582</c:v>
                </c:pt>
                <c:pt idx="1">
                  <c:v>135.11830207007171</c:v>
                </c:pt>
                <c:pt idx="2">
                  <c:v>143.43776582107793</c:v>
                </c:pt>
                <c:pt idx="3">
                  <c:v>162.18614811500387</c:v>
                </c:pt>
                <c:pt idx="4">
                  <c:v>154.20028591529643</c:v>
                </c:pt>
                <c:pt idx="5">
                  <c:v>178.02790082924244</c:v>
                </c:pt>
                <c:pt idx="6">
                  <c:v>185.27530350079266</c:v>
                </c:pt>
                <c:pt idx="7">
                  <c:v>176.85577838879931</c:v>
                </c:pt>
                <c:pt idx="8">
                  <c:v>217.1450613701972</c:v>
                </c:pt>
                <c:pt idx="9">
                  <c:v>195.87092999910715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valori'!$AC$12:$AC$21</c:f>
              <c:numCache>
                <c:formatCode>General</c:formatCode>
                <c:ptCount val="10"/>
                <c:pt idx="0">
                  <c:v>131</c:v>
                </c:pt>
                <c:pt idx="1">
                  <c:v>135</c:v>
                </c:pt>
                <c:pt idx="2">
                  <c:v>145</c:v>
                </c:pt>
                <c:pt idx="3">
                  <c:v>156</c:v>
                </c:pt>
                <c:pt idx="4">
                  <c:v>162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17280"/>
        <c:axId val="54817856"/>
      </c:scatterChart>
      <c:valAx>
        <c:axId val="5481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817856"/>
        <c:crosses val="autoZero"/>
        <c:crossBetween val="midCat"/>
      </c:valAx>
      <c:valAx>
        <c:axId val="54817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817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1145.6783625866622</c:v>
                </c:pt>
                <c:pt idx="1">
                  <c:v>1151.1829420079573</c:v>
                </c:pt>
                <c:pt idx="2">
                  <c:v>1143.5529326190197</c:v>
                </c:pt>
                <c:pt idx="3">
                  <c:v>1155.6248064427812</c:v>
                </c:pt>
                <c:pt idx="4">
                  <c:v>1141.4275026545556</c:v>
                </c:pt>
                <c:pt idx="5">
                  <c:v>1160.0666708733647</c:v>
                </c:pt>
                <c:pt idx="6">
                  <c:v>1139.302072695393</c:v>
                </c:pt>
                <c:pt idx="7">
                  <c:v>1164.5085352975907</c:v>
                </c:pt>
                <c:pt idx="8">
                  <c:v>1137.1766427436478</c:v>
                </c:pt>
                <c:pt idx="9">
                  <c:v>1168.9503997133377</c:v>
                </c:pt>
                <c:pt idx="10">
                  <c:v>1135.0512128014414</c:v>
                </c:pt>
                <c:pt idx="11">
                  <c:v>1173.3922641184818</c:v>
                </c:pt>
                <c:pt idx="12">
                  <c:v>1132.925782870894</c:v>
                </c:pt>
                <c:pt idx="13">
                  <c:v>1177.8341285109109</c:v>
                </c:pt>
                <c:pt idx="14">
                  <c:v>1130.8003529541252</c:v>
                </c:pt>
                <c:pt idx="15">
                  <c:v>1182.2759928885016</c:v>
                </c:pt>
                <c:pt idx="16">
                  <c:v>1128.6749230532623</c:v>
                </c:pt>
                <c:pt idx="17">
                  <c:v>1186.7178572491341</c:v>
                </c:pt>
                <c:pt idx="18">
                  <c:v>1126.5494931704102</c:v>
                </c:pt>
                <c:pt idx="19">
                  <c:v>1191.1597215906884</c:v>
                </c:pt>
                <c:pt idx="20">
                  <c:v>1124.4240633076884</c:v>
                </c:pt>
                <c:pt idx="21">
                  <c:v>1195.6015859110446</c:v>
                </c:pt>
                <c:pt idx="22">
                  <c:v>1122.2986334672394</c:v>
                </c:pt>
                <c:pt idx="23">
                  <c:v>1200.0434502080757</c:v>
                </c:pt>
                <c:pt idx="24">
                  <c:v>1120.1732036511683</c:v>
                </c:pt>
                <c:pt idx="25">
                  <c:v>1204.4853144796848</c:v>
                </c:pt>
                <c:pt idx="26">
                  <c:v>1118.0477738615791</c:v>
                </c:pt>
                <c:pt idx="27">
                  <c:v>1208.927178723721</c:v>
                </c:pt>
                <c:pt idx="28">
                  <c:v>1115.9223441006222</c:v>
                </c:pt>
                <c:pt idx="29">
                  <c:v>1213.3690429380956</c:v>
                </c:pt>
                <c:pt idx="30">
                  <c:v>1113.7969143703872</c:v>
                </c:pt>
                <c:pt idx="31">
                  <c:v>1217.8109071206582</c:v>
                </c:pt>
                <c:pt idx="32">
                  <c:v>1111.6714846730242</c:v>
                </c:pt>
                <c:pt idx="33">
                  <c:v>1222.252771269304</c:v>
                </c:pt>
                <c:pt idx="34">
                  <c:v>1109.5460550106222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19584"/>
        <c:axId val="54820160"/>
      </c:scatterChart>
      <c:valAx>
        <c:axId val="5481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820160"/>
        <c:crosses val="autoZero"/>
        <c:crossBetween val="midCat"/>
      </c:valAx>
      <c:valAx>
        <c:axId val="54820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819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6</xdr:row>
      <xdr:rowOff>19050</xdr:rowOff>
    </xdr:from>
    <xdr:to>
      <xdr:col>21</xdr:col>
      <xdr:colOff>85725</xdr:colOff>
      <xdr:row>19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516255</xdr:colOff>
      <xdr:row>48</xdr:row>
      <xdr:rowOff>25824</xdr:rowOff>
    </xdr:from>
    <xdr:to>
      <xdr:col>22</xdr:col>
      <xdr:colOff>52547</xdr:colOff>
      <xdr:row>75</xdr:row>
      <xdr:rowOff>181716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zoomScaleNormal="100" workbookViewId="0">
      <selection activeCell="B17" sqref="B17"/>
    </sheetView>
  </sheetViews>
  <sheetFormatPr defaultRowHeight="15" x14ac:dyDescent="0.25"/>
  <cols>
    <col min="1" max="1" width="6.140625" customWidth="1"/>
    <col min="4" max="4" width="7.28515625" customWidth="1"/>
    <col min="5" max="6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3" max="23" width="7.42578125" customWidth="1"/>
    <col min="25" max="25" width="8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2.6</v>
      </c>
      <c r="O1" t="s">
        <v>39</v>
      </c>
      <c r="P1" s="2">
        <f>M2</f>
        <v>5</v>
      </c>
      <c r="Q1" s="2">
        <f>A9</f>
        <v>15</v>
      </c>
      <c r="R1" s="2">
        <f>E9</f>
        <v>-0.21063135170206509</v>
      </c>
      <c r="S1" s="2">
        <f>F9</f>
        <v>-0.14538305247074901</v>
      </c>
      <c r="T1" s="2">
        <f>B9</f>
        <v>729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5</v>
      </c>
      <c r="O2" t="s">
        <v>39</v>
      </c>
      <c r="P2" s="6">
        <f>A9</f>
        <v>15</v>
      </c>
      <c r="Q2" s="2">
        <f>C9</f>
        <v>55</v>
      </c>
      <c r="R2" s="2">
        <f>G9</f>
        <v>-2.1341573176329449</v>
      </c>
      <c r="S2" s="2">
        <f>H9</f>
        <v>1.7403338385134783</v>
      </c>
      <c r="T2" s="2">
        <f>L9</f>
        <v>2270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O3" t="s">
        <v>39</v>
      </c>
      <c r="P3" s="6">
        <f>E9</f>
        <v>-0.21063135170206509</v>
      </c>
      <c r="Q3" s="2">
        <f>G9</f>
        <v>-2.1341573176329449</v>
      </c>
      <c r="R3" s="2">
        <f>I9</f>
        <v>2.3757394145004516</v>
      </c>
      <c r="S3" s="2">
        <f>K9</f>
        <v>-0.32761473279634018</v>
      </c>
      <c r="T3" s="2">
        <f>M9</f>
        <v>-40.430711205027542</v>
      </c>
      <c r="U3" s="2" t="s">
        <v>39</v>
      </c>
      <c r="V3" s="2"/>
      <c r="W3" s="2" t="s">
        <v>39</v>
      </c>
      <c r="X3" s="2">
        <f>AE8</f>
        <v>154.20028591529643</v>
      </c>
      <c r="Y3" s="2">
        <f>AC10</f>
        <v>2.0205865350379479</v>
      </c>
      <c r="Z3" t="str">
        <f>IF(ABS(Y3)&lt;0.5,"bine","rau")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2.4166153846153846</v>
      </c>
      <c r="O4" t="s">
        <v>39</v>
      </c>
      <c r="P4" s="6">
        <f>F9</f>
        <v>-0.14538305247074901</v>
      </c>
      <c r="Q4" s="2">
        <f>H9</f>
        <v>1.7403338385134783</v>
      </c>
      <c r="R4" s="2">
        <f>K9</f>
        <v>-0.32761473279634018</v>
      </c>
      <c r="S4" s="2">
        <f>J9</f>
        <v>2.6242605854995489</v>
      </c>
      <c r="T4" s="2">
        <f>N9</f>
        <v>-7.4341434984858381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 t="s">
        <v>39</v>
      </c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 t="s">
        <v>39</v>
      </c>
      <c r="P6" s="2"/>
      <c r="Q6" s="2"/>
      <c r="R6" s="2"/>
      <c r="S6" s="2"/>
      <c r="T6" s="2">
        <f>MDETERM(P1:S4)</f>
        <v>229.78189981798548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O7" t="s">
        <v>39</v>
      </c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 t="s">
        <v>39</v>
      </c>
      <c r="P8" s="2">
        <f>T1</f>
        <v>729</v>
      </c>
      <c r="Q8" s="2">
        <f t="shared" ref="Q8:S8" si="0">Q1</f>
        <v>15</v>
      </c>
      <c r="R8" s="2">
        <f t="shared" si="0"/>
        <v>-0.21063135170206509</v>
      </c>
      <c r="S8" s="2">
        <f t="shared" si="0"/>
        <v>-0.14538305247074901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AE16-AC16</f>
        <v>-7.7997140847035666</v>
      </c>
      <c r="AE8" s="2">
        <f>AE16</f>
        <v>154.20028591529643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SUM(A12:A16)</f>
        <v>15</v>
      </c>
      <c r="B9">
        <f>SUM(B12:B16)</f>
        <v>729</v>
      </c>
      <c r="C9">
        <f>SUM(C12:C16)</f>
        <v>55</v>
      </c>
      <c r="E9">
        <f t="shared" ref="E9:N9" si="1">SUM(E12:E16)</f>
        <v>-0.21063135170206509</v>
      </c>
      <c r="F9">
        <f t="shared" si="1"/>
        <v>-0.14538305247074901</v>
      </c>
      <c r="G9">
        <f t="shared" si="1"/>
        <v>-2.1341573176329449</v>
      </c>
      <c r="H9">
        <f t="shared" si="1"/>
        <v>1.7403338385134783</v>
      </c>
      <c r="I9">
        <f t="shared" si="1"/>
        <v>2.3757394145004516</v>
      </c>
      <c r="J9">
        <f t="shared" si="1"/>
        <v>2.6242605854995489</v>
      </c>
      <c r="K9">
        <f t="shared" si="1"/>
        <v>-0.32761473279634018</v>
      </c>
      <c r="L9">
        <f t="shared" si="1"/>
        <v>2270</v>
      </c>
      <c r="M9">
        <f t="shared" si="1"/>
        <v>-40.430711205027542</v>
      </c>
      <c r="N9">
        <f t="shared" si="1"/>
        <v>-7.4341434984858381</v>
      </c>
      <c r="O9" s="2"/>
      <c r="P9" s="2">
        <f t="shared" ref="P9:P11" si="2">T2</f>
        <v>2270</v>
      </c>
      <c r="Q9" s="2">
        <f t="shared" ref="Q9:S11" si="3">Q2</f>
        <v>55</v>
      </c>
      <c r="R9" s="2">
        <f t="shared" si="3"/>
        <v>-2.1341573176329449</v>
      </c>
      <c r="S9" s="2">
        <f t="shared" si="3"/>
        <v>1.7403338385134783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-40.430711205027542</v>
      </c>
      <c r="Q10" s="2">
        <f t="shared" si="3"/>
        <v>-2.1341573176329449</v>
      </c>
      <c r="R10" s="2">
        <f t="shared" si="3"/>
        <v>2.3757394145004516</v>
      </c>
      <c r="S10" s="2">
        <f t="shared" si="3"/>
        <v>-0.32761473279634018</v>
      </c>
      <c r="T10" s="2"/>
      <c r="U10" s="2" t="s">
        <v>39</v>
      </c>
      <c r="V10" s="2"/>
      <c r="W10" s="2"/>
      <c r="X10" s="2"/>
      <c r="Y10" s="2"/>
      <c r="Z10" s="2"/>
      <c r="AA10" s="2" t="s">
        <v>39</v>
      </c>
      <c r="AB10" s="2"/>
      <c r="AC10" s="2">
        <f>SQRT(AD10)/5</f>
        <v>2.0205865350379479</v>
      </c>
      <c r="AD10" s="2">
        <f>SUM(AD12:AD16)</f>
        <v>102.0692486394165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-7.4341434984858381</v>
      </c>
      <c r="Q11" s="2">
        <f t="shared" si="3"/>
        <v>1.7403338385134783</v>
      </c>
      <c r="R11" s="2">
        <f t="shared" si="3"/>
        <v>-0.32761473279634018</v>
      </c>
      <c r="S11" s="2">
        <f t="shared" si="3"/>
        <v>2.6242605854995489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A11" t="s">
        <v>39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131</v>
      </c>
      <c r="C12" s="2">
        <f>A12*A12</f>
        <v>1</v>
      </c>
      <c r="D12">
        <f t="shared" ref="D12:D21" si="4">A12*$M$4</f>
        <v>2.4166153846153846</v>
      </c>
      <c r="E12" s="2">
        <f>SIN(D12)</f>
        <v>0.66311842833251444</v>
      </c>
      <c r="F12" s="2">
        <f>COS(D12)</f>
        <v>-0.74851449552150684</v>
      </c>
      <c r="G12" s="2">
        <f>A12*E12</f>
        <v>0.66311842833251444</v>
      </c>
      <c r="H12" s="2">
        <f>A12*F12</f>
        <v>-0.74851449552150684</v>
      </c>
      <c r="I12" s="2">
        <f>E12*E12</f>
        <v>0.43972604999418408</v>
      </c>
      <c r="J12" s="2">
        <f>F12*F12</f>
        <v>0.56027395000581592</v>
      </c>
      <c r="K12" s="2">
        <f>E12*F12</f>
        <v>-0.49635375585432656</v>
      </c>
      <c r="L12" s="2">
        <f>A12*B12</f>
        <v>131</v>
      </c>
      <c r="M12" s="2">
        <f>B12*E12</f>
        <v>86.868514111559392</v>
      </c>
      <c r="N12" s="2">
        <f>B12*F12</f>
        <v>-98.05539891331739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8.927236372907613</v>
      </c>
      <c r="X12" s="2">
        <f>$T$27*E12</f>
        <v>0.84688851447320224</v>
      </c>
      <c r="Y12" s="2">
        <f>$T$34*H12</f>
        <v>1.4973082750605049</v>
      </c>
      <c r="Z12" s="2">
        <f>$T$13</f>
        <v>119.0139275397645</v>
      </c>
      <c r="AA12">
        <f>V12</f>
        <v>1</v>
      </c>
      <c r="AB12">
        <f>AE12-$AB$1</f>
        <v>130.28536070220582</v>
      </c>
      <c r="AC12" s="2">
        <f>B12</f>
        <v>131</v>
      </c>
      <c r="AD12" s="2">
        <f>(AB12-AC12)^2</f>
        <v>0.51070932595175678</v>
      </c>
      <c r="AE12" s="2">
        <f t="shared" ref="AE12:AE21" si="5">SUM(W12:Z12)</f>
        <v>130.28536070220582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135</v>
      </c>
      <c r="C13" s="2">
        <f t="shared" ref="C13:C21" si="6">A13*A13</f>
        <v>4</v>
      </c>
      <c r="D13">
        <f t="shared" si="4"/>
        <v>4.8332307692307692</v>
      </c>
      <c r="E13" s="2">
        <f t="shared" ref="E13:E21" si="7">SIN(D13)</f>
        <v>-0.99270751170865312</v>
      </c>
      <c r="F13" s="2">
        <f t="shared" ref="F13:F21" si="8">COS(D13)</f>
        <v>0.1205479000116319</v>
      </c>
      <c r="G13" s="2">
        <f t="shared" ref="G13:G21" si="9">A13*E13</f>
        <v>-1.9854150234173062</v>
      </c>
      <c r="H13" s="2">
        <f t="shared" ref="H13:H21" si="10">A13*F13</f>
        <v>0.24109580002326381</v>
      </c>
      <c r="I13" s="2">
        <f t="shared" ref="I13:I21" si="11">E13*E13</f>
        <v>0.98546820380278566</v>
      </c>
      <c r="J13" s="2">
        <f t="shared" ref="J13:J21" si="12">F13*F13</f>
        <v>1.4531796197214402E-2</v>
      </c>
      <c r="K13" s="2">
        <f t="shared" ref="K13:K21" si="13">E13*F13</f>
        <v>-0.11966880586225062</v>
      </c>
      <c r="L13" s="2">
        <f t="shared" ref="L13:L16" si="14">A13*B13</f>
        <v>270</v>
      </c>
      <c r="M13" s="2">
        <f t="shared" ref="M13:M16" si="15">B13*E13</f>
        <v>-134.01551408066817</v>
      </c>
      <c r="N13" s="2">
        <f t="shared" ref="N13:N16" si="16">B13*F13</f>
        <v>16.273966501570307</v>
      </c>
      <c r="O13" s="2"/>
      <c r="P13" s="2"/>
      <c r="Q13" s="2"/>
      <c r="R13" s="2"/>
      <c r="S13" s="2">
        <f>MDETERM(P8:S11)</f>
        <v>27347.246374887149</v>
      </c>
      <c r="T13" s="8">
        <f>S13/T6</f>
        <v>119.0139275397645</v>
      </c>
      <c r="U13" s="2" t="s">
        <v>39</v>
      </c>
      <c r="V13" s="2">
        <v>2</v>
      </c>
      <c r="W13" s="2">
        <f t="shared" ref="W13:W21" si="17">$T$20*V13</f>
        <v>17.854472745815226</v>
      </c>
      <c r="X13" s="2">
        <f t="shared" ref="X13:X21" si="18">$T$27*E13</f>
        <v>-1.2678166583477348</v>
      </c>
      <c r="Y13" s="2">
        <f t="shared" ref="Y13:Y21" si="19">$T$34*H13</f>
        <v>-0.48228155716029575</v>
      </c>
      <c r="Z13" s="2">
        <f t="shared" ref="Z13:Z21" si="20">$T$13</f>
        <v>119.0139275397645</v>
      </c>
      <c r="AA13">
        <f t="shared" ref="AA13:AA21" si="21">V13</f>
        <v>2</v>
      </c>
      <c r="AB13">
        <f t="shared" ref="AB13:AB16" si="22">AE13-$AB$1</f>
        <v>135.11830207007171</v>
      </c>
      <c r="AC13" s="2">
        <f t="shared" ref="AC13:AC16" si="23">B13</f>
        <v>135</v>
      </c>
      <c r="AD13" s="2">
        <f t="shared" ref="AD13:AD16" si="24">(AB13-AC13)^2</f>
        <v>1.399537978325097E-2</v>
      </c>
      <c r="AE13" s="2">
        <f t="shared" si="5"/>
        <v>135.11830207007171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145</v>
      </c>
      <c r="C14" s="2">
        <f t="shared" si="6"/>
        <v>9</v>
      </c>
      <c r="D14">
        <f t="shared" si="4"/>
        <v>7.2498461538461534</v>
      </c>
      <c r="E14" s="2">
        <f t="shared" si="7"/>
        <v>0.82299349632151109</v>
      </c>
      <c r="F14" s="2">
        <f t="shared" si="8"/>
        <v>0.56805079439473982</v>
      </c>
      <c r="G14" s="2">
        <f t="shared" si="9"/>
        <v>2.468980488964533</v>
      </c>
      <c r="H14" s="2">
        <f t="shared" si="10"/>
        <v>1.7041523831842196</v>
      </c>
      <c r="I14" s="2">
        <f t="shared" si="11"/>
        <v>0.67731829498750507</v>
      </c>
      <c r="J14" s="2">
        <f t="shared" si="12"/>
        <v>0.32268170501249499</v>
      </c>
      <c r="K14" s="2">
        <f t="shared" si="13"/>
        <v>0.46750210936713876</v>
      </c>
      <c r="L14" s="2">
        <f t="shared" si="14"/>
        <v>435</v>
      </c>
      <c r="M14" s="2">
        <f t="shared" si="15"/>
        <v>119.3340569666191</v>
      </c>
      <c r="N14" s="2">
        <f t="shared" si="16"/>
        <v>82.367365187237269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26.781709118722837</v>
      </c>
      <c r="X14" s="2">
        <f t="shared" si="18"/>
        <v>1.051069778400632</v>
      </c>
      <c r="Y14" s="2">
        <f t="shared" si="19"/>
        <v>-3.4089406158100202</v>
      </c>
      <c r="Z14" s="2">
        <f t="shared" si="20"/>
        <v>119.0139275397645</v>
      </c>
      <c r="AA14">
        <f t="shared" si="21"/>
        <v>3</v>
      </c>
      <c r="AB14">
        <f t="shared" si="22"/>
        <v>143.43776582107793</v>
      </c>
      <c r="AC14" s="2">
        <f t="shared" si="23"/>
        <v>145</v>
      </c>
      <c r="AD14" s="2">
        <f t="shared" si="24"/>
        <v>2.4405756297923094</v>
      </c>
      <c r="AE14" s="2">
        <f t="shared" si="5"/>
        <v>143.43776582107793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156</v>
      </c>
      <c r="C15" s="2">
        <f t="shared" si="6"/>
        <v>16</v>
      </c>
      <c r="D15">
        <f t="shared" si="4"/>
        <v>9.6664615384615384</v>
      </c>
      <c r="E15" s="2">
        <f t="shared" si="7"/>
        <v>-0.23933761172450124</v>
      </c>
      <c r="F15" s="2">
        <f t="shared" si="8"/>
        <v>-0.97093640760557121</v>
      </c>
      <c r="G15" s="2">
        <f t="shared" si="9"/>
        <v>-0.95735044689800497</v>
      </c>
      <c r="H15" s="2">
        <f t="shared" si="10"/>
        <v>-3.8837456304222848</v>
      </c>
      <c r="I15" s="2">
        <f t="shared" si="11"/>
        <v>5.7282492385988114E-2</v>
      </c>
      <c r="J15" s="2">
        <f t="shared" si="12"/>
        <v>0.94271750761401196</v>
      </c>
      <c r="K15" s="2">
        <f t="shared" si="13"/>
        <v>0.23238160093268428</v>
      </c>
      <c r="L15" s="2">
        <f t="shared" si="14"/>
        <v>624</v>
      </c>
      <c r="M15" s="2">
        <f t="shared" si="15"/>
        <v>-37.336667429022192</v>
      </c>
      <c r="N15" s="2">
        <f t="shared" si="16"/>
        <v>-151.46607958646911</v>
      </c>
      <c r="O15" s="2"/>
      <c r="P15" s="2">
        <f>P1</f>
        <v>5</v>
      </c>
      <c r="Q15" s="2">
        <f>T1</f>
        <v>729</v>
      </c>
      <c r="R15" s="2">
        <f t="shared" ref="R15:S15" si="25">R1</f>
        <v>-0.21063135170206509</v>
      </c>
      <c r="S15" s="2">
        <f t="shared" si="25"/>
        <v>-0.14538305247074901</v>
      </c>
      <c r="T15" s="2"/>
      <c r="U15" s="2" t="s">
        <v>39</v>
      </c>
      <c r="V15" s="2">
        <v>4</v>
      </c>
      <c r="W15" s="2">
        <f t="shared" si="17"/>
        <v>35.708945491630452</v>
      </c>
      <c r="X15" s="2">
        <f t="shared" si="18"/>
        <v>-0.30566527152716805</v>
      </c>
      <c r="Y15" s="2">
        <f t="shared" si="19"/>
        <v>7.7689403551360865</v>
      </c>
      <c r="Z15" s="2">
        <f t="shared" si="20"/>
        <v>119.0139275397645</v>
      </c>
      <c r="AA15">
        <f t="shared" si="21"/>
        <v>4</v>
      </c>
      <c r="AB15">
        <f t="shared" si="22"/>
        <v>162.18614811500387</v>
      </c>
      <c r="AC15" s="2">
        <f t="shared" si="23"/>
        <v>156</v>
      </c>
      <c r="AD15" s="2">
        <f t="shared" si="24"/>
        <v>38.268428500765985</v>
      </c>
      <c r="AE15" s="2">
        <f t="shared" si="5"/>
        <v>162.18614811500387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162</v>
      </c>
      <c r="C16" s="2">
        <f t="shared" si="6"/>
        <v>25</v>
      </c>
      <c r="D16">
        <f t="shared" si="4"/>
        <v>12.083076923076923</v>
      </c>
      <c r="E16" s="2">
        <f t="shared" si="7"/>
        <v>-0.46469815292293626</v>
      </c>
      <c r="F16" s="2">
        <f t="shared" si="8"/>
        <v>0.88546915624995737</v>
      </c>
      <c r="G16" s="2">
        <f t="shared" si="9"/>
        <v>-2.3234907646146814</v>
      </c>
      <c r="H16" s="2">
        <f t="shared" si="10"/>
        <v>4.4273457812497865</v>
      </c>
      <c r="I16" s="2">
        <f t="shared" si="11"/>
        <v>0.21594437332998864</v>
      </c>
      <c r="J16" s="2">
        <f t="shared" si="12"/>
        <v>0.78405562667001139</v>
      </c>
      <c r="K16" s="2">
        <f t="shared" si="13"/>
        <v>-0.41147588137958602</v>
      </c>
      <c r="L16" s="2">
        <f t="shared" si="14"/>
        <v>810</v>
      </c>
      <c r="M16" s="2">
        <f t="shared" si="15"/>
        <v>-75.281100773515675</v>
      </c>
      <c r="N16" s="2">
        <f t="shared" si="16"/>
        <v>143.4460033124931</v>
      </c>
      <c r="O16" s="2"/>
      <c r="P16" s="2">
        <f t="shared" ref="P16:S18" si="26">P2</f>
        <v>15</v>
      </c>
      <c r="Q16" s="2">
        <f t="shared" ref="Q16:Q18" si="27">T2</f>
        <v>2270</v>
      </c>
      <c r="R16" s="2">
        <f t="shared" si="26"/>
        <v>-2.1341573176329449</v>
      </c>
      <c r="S16" s="2">
        <f t="shared" si="26"/>
        <v>1.7403338385134783</v>
      </c>
      <c r="T16" s="2"/>
      <c r="U16" s="2" t="s">
        <v>39</v>
      </c>
      <c r="V16" s="2">
        <v>5</v>
      </c>
      <c r="W16" s="2">
        <f t="shared" si="17"/>
        <v>44.636181864538067</v>
      </c>
      <c r="X16" s="2">
        <f t="shared" si="18"/>
        <v>-0.59348000536942669</v>
      </c>
      <c r="Y16" s="2">
        <f t="shared" si="19"/>
        <v>-8.8563434836367154</v>
      </c>
      <c r="Z16" s="2">
        <f t="shared" si="20"/>
        <v>119.0139275397645</v>
      </c>
      <c r="AA16">
        <f t="shared" si="21"/>
        <v>5</v>
      </c>
      <c r="AB16">
        <f t="shared" si="22"/>
        <v>154.20028591529643</v>
      </c>
      <c r="AC16" s="2">
        <f t="shared" si="23"/>
        <v>162</v>
      </c>
      <c r="AD16" s="2">
        <f t="shared" si="24"/>
        <v>60.835539803123197</v>
      </c>
      <c r="AE16" s="2">
        <f t="shared" si="5"/>
        <v>154.20028591529643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10">
        <v>6</v>
      </c>
      <c r="B17" s="10" t="s">
        <v>43</v>
      </c>
      <c r="C17" s="2">
        <f t="shared" si="6"/>
        <v>36</v>
      </c>
      <c r="D17">
        <f t="shared" si="4"/>
        <v>14.499692307692307</v>
      </c>
      <c r="E17" s="2">
        <f t="shared" si="7"/>
        <v>0.93500421873427753</v>
      </c>
      <c r="F17" s="2">
        <f t="shared" si="8"/>
        <v>-0.35463658997501002</v>
      </c>
      <c r="G17" s="2">
        <f t="shared" si="9"/>
        <v>5.6100253124056652</v>
      </c>
      <c r="H17" s="2">
        <f t="shared" si="10"/>
        <v>-2.1278195398500603</v>
      </c>
      <c r="I17" s="2">
        <f t="shared" si="11"/>
        <v>0.87423288905089669</v>
      </c>
      <c r="J17" s="2">
        <f t="shared" si="12"/>
        <v>0.12576711094910337</v>
      </c>
      <c r="K17" s="2">
        <f t="shared" si="13"/>
        <v>-0.33158670774417254</v>
      </c>
      <c r="L17" s="2"/>
      <c r="M17" s="2"/>
      <c r="N17" s="2"/>
      <c r="O17" s="2"/>
      <c r="P17" s="2">
        <f t="shared" si="26"/>
        <v>-0.21063135170206509</v>
      </c>
      <c r="Q17" s="2">
        <f t="shared" si="27"/>
        <v>-40.430711205027542</v>
      </c>
      <c r="R17" s="2">
        <f t="shared" si="26"/>
        <v>2.3757394145004516</v>
      </c>
      <c r="S17" s="2">
        <f t="shared" si="26"/>
        <v>-0.32761473279634018</v>
      </c>
      <c r="T17" s="2"/>
      <c r="U17" s="2" t="s">
        <v>39</v>
      </c>
      <c r="V17" s="6">
        <v>6</v>
      </c>
      <c r="W17" s="6">
        <f t="shared" si="17"/>
        <v>53.563418237445674</v>
      </c>
      <c r="X17" s="6">
        <f t="shared" si="18"/>
        <v>1.1941220451695644</v>
      </c>
      <c r="Y17" s="6">
        <f t="shared" si="19"/>
        <v>4.256433006862709</v>
      </c>
      <c r="Z17" s="2">
        <f t="shared" si="20"/>
        <v>119.0139275397645</v>
      </c>
      <c r="AA17" s="7">
        <f t="shared" si="21"/>
        <v>6</v>
      </c>
      <c r="AB17" s="7">
        <f>AE17</f>
        <v>178.02790082924244</v>
      </c>
      <c r="AC17" s="6"/>
      <c r="AD17" s="6"/>
      <c r="AE17" s="9">
        <f t="shared" si="5"/>
        <v>178.02790082924244</v>
      </c>
      <c r="AF17" s="6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10">
        <v>7</v>
      </c>
      <c r="B18" s="10"/>
      <c r="C18" s="2">
        <f t="shared" si="6"/>
        <v>49</v>
      </c>
      <c r="D18">
        <f t="shared" si="4"/>
        <v>16.916307692307694</v>
      </c>
      <c r="E18" s="2">
        <f t="shared" si="7"/>
        <v>-0.93503026926980015</v>
      </c>
      <c r="F18" s="2">
        <f t="shared" si="8"/>
        <v>-0.35456789977273045</v>
      </c>
      <c r="G18" s="2">
        <f t="shared" si="9"/>
        <v>-6.5452118848886007</v>
      </c>
      <c r="H18" s="2">
        <f t="shared" si="10"/>
        <v>-2.4819752984091132</v>
      </c>
      <c r="I18" s="2">
        <f t="shared" si="11"/>
        <v>0.87428160445075498</v>
      </c>
      <c r="J18" s="2">
        <f t="shared" si="12"/>
        <v>0.12571839554924502</v>
      </c>
      <c r="K18" s="2">
        <f t="shared" si="13"/>
        <v>0.33153171879892368</v>
      </c>
      <c r="L18" s="2"/>
      <c r="M18" s="2"/>
      <c r="N18" s="2"/>
      <c r="O18" s="2"/>
      <c r="P18" s="2">
        <f t="shared" si="26"/>
        <v>-0.14538305247074901</v>
      </c>
      <c r="Q18" s="2">
        <f t="shared" si="27"/>
        <v>-7.4341434984858381</v>
      </c>
      <c r="R18" s="2">
        <f t="shared" si="26"/>
        <v>-0.32761473279634018</v>
      </c>
      <c r="S18" s="2">
        <f t="shared" si="26"/>
        <v>2.6242605854995489</v>
      </c>
      <c r="T18" s="2"/>
      <c r="U18" s="2" t="s">
        <v>39</v>
      </c>
      <c r="V18" s="6">
        <v>7</v>
      </c>
      <c r="W18" s="6">
        <f t="shared" si="17"/>
        <v>62.490654610353289</v>
      </c>
      <c r="X18" s="6">
        <f t="shared" si="18"/>
        <v>-1.194155315092986</v>
      </c>
      <c r="Y18" s="6">
        <f t="shared" si="19"/>
        <v>4.9648766657678607</v>
      </c>
      <c r="Z18" s="2">
        <f>$T$13</f>
        <v>119.0139275397645</v>
      </c>
      <c r="AA18" s="7">
        <f t="shared" si="21"/>
        <v>7</v>
      </c>
      <c r="AB18" s="7">
        <f t="shared" ref="AB18:AB21" si="28">AE18</f>
        <v>185.27530350079266</v>
      </c>
      <c r="AC18" s="6"/>
      <c r="AD18" s="6"/>
      <c r="AE18" s="9">
        <f t="shared" si="5"/>
        <v>185.27530350079266</v>
      </c>
      <c r="AF18" s="6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10">
        <v>8</v>
      </c>
      <c r="B19" s="10"/>
      <c r="C19" s="2">
        <f t="shared" si="6"/>
        <v>64</v>
      </c>
      <c r="D19">
        <f t="shared" si="4"/>
        <v>19.332923076923077</v>
      </c>
      <c r="E19" s="2">
        <f t="shared" si="7"/>
        <v>0.46476320186536851</v>
      </c>
      <c r="F19" s="2">
        <f t="shared" si="8"/>
        <v>0.88543501522802381</v>
      </c>
      <c r="G19" s="2">
        <f t="shared" si="9"/>
        <v>3.7181056149229481</v>
      </c>
      <c r="H19" s="2">
        <f t="shared" si="10"/>
        <v>7.0834801218241905</v>
      </c>
      <c r="I19" s="2">
        <f t="shared" si="11"/>
        <v>0.21600483380814928</v>
      </c>
      <c r="J19" s="2">
        <f t="shared" si="12"/>
        <v>0.78399516619185072</v>
      </c>
      <c r="K19" s="2">
        <f t="shared" si="13"/>
        <v>0.41151761272108767</v>
      </c>
      <c r="L19" s="2"/>
      <c r="M19" s="2"/>
      <c r="N19" s="2"/>
      <c r="O19" s="2"/>
      <c r="P19" s="2"/>
      <c r="Q19" s="2"/>
      <c r="R19" s="2"/>
      <c r="S19" s="2"/>
      <c r="T19" s="2"/>
      <c r="U19" s="2" t="s">
        <v>39</v>
      </c>
      <c r="V19" s="6">
        <v>8</v>
      </c>
      <c r="W19" s="6">
        <f t="shared" si="17"/>
        <v>71.417890983260904</v>
      </c>
      <c r="X19" s="6">
        <f t="shared" si="18"/>
        <v>0.59356308133273994</v>
      </c>
      <c r="Y19" s="6">
        <f t="shared" si="19"/>
        <v>-14.169603215558849</v>
      </c>
      <c r="Z19" s="2">
        <f t="shared" si="20"/>
        <v>119.0139275397645</v>
      </c>
      <c r="AA19" s="7">
        <f t="shared" si="21"/>
        <v>8</v>
      </c>
      <c r="AB19" s="7">
        <f t="shared" si="28"/>
        <v>176.85577838879931</v>
      </c>
      <c r="AC19" s="6"/>
      <c r="AD19" s="6"/>
      <c r="AE19" s="9">
        <f t="shared" si="5"/>
        <v>176.85577838879931</v>
      </c>
      <c r="AF19" s="6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10">
        <v>9</v>
      </c>
      <c r="B20" s="10"/>
      <c r="C20" s="2">
        <f t="shared" si="6"/>
        <v>81</v>
      </c>
      <c r="D20">
        <f t="shared" si="4"/>
        <v>21.74953846153846</v>
      </c>
      <c r="E20" s="2">
        <f t="shared" si="7"/>
        <v>0.23926628210736781</v>
      </c>
      <c r="F20" s="2">
        <f t="shared" si="8"/>
        <v>-0.97095398770823194</v>
      </c>
      <c r="G20" s="2">
        <f t="shared" si="9"/>
        <v>2.1533965389663101</v>
      </c>
      <c r="H20" s="2">
        <f t="shared" si="10"/>
        <v>-8.7385858893740878</v>
      </c>
      <c r="I20" s="2">
        <f t="shared" si="11"/>
        <v>5.7248353753482514E-2</v>
      </c>
      <c r="J20" s="2">
        <f t="shared" si="12"/>
        <v>0.94275164624651742</v>
      </c>
      <c r="K20" s="2">
        <f t="shared" si="13"/>
        <v>-0.23231655073627155</v>
      </c>
      <c r="L20" s="2"/>
      <c r="M20" s="2"/>
      <c r="N20" s="2"/>
      <c r="O20" s="2"/>
      <c r="P20" s="2"/>
      <c r="Q20" s="2"/>
      <c r="R20" s="2"/>
      <c r="S20" s="2">
        <f>MDETERM(P15:S18)</f>
        <v>2051.3173338909332</v>
      </c>
      <c r="T20" s="8">
        <f>S20/T6</f>
        <v>8.927236372907613</v>
      </c>
      <c r="U20" s="2" t="s">
        <v>39</v>
      </c>
      <c r="V20" s="6">
        <v>9</v>
      </c>
      <c r="W20" s="6">
        <f t="shared" si="17"/>
        <v>80.345127356168518</v>
      </c>
      <c r="X20" s="6">
        <f t="shared" si="18"/>
        <v>0.30557417432505291</v>
      </c>
      <c r="Y20" s="6">
        <f t="shared" si="19"/>
        <v>17.480432299939118</v>
      </c>
      <c r="Z20" s="2">
        <f t="shared" si="20"/>
        <v>119.0139275397645</v>
      </c>
      <c r="AA20" s="7">
        <f t="shared" si="21"/>
        <v>9</v>
      </c>
      <c r="AB20" s="7">
        <f t="shared" si="28"/>
        <v>217.1450613701972</v>
      </c>
      <c r="AC20" s="6"/>
      <c r="AD20" s="6"/>
      <c r="AE20" s="9">
        <f t="shared" si="5"/>
        <v>217.1450613701972</v>
      </c>
      <c r="AF20" s="6" t="s">
        <v>39</v>
      </c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10">
        <v>10</v>
      </c>
      <c r="B21" s="10"/>
      <c r="C21" s="2">
        <f t="shared" si="6"/>
        <v>100</v>
      </c>
      <c r="D21">
        <f t="shared" si="4"/>
        <v>24.166153846153847</v>
      </c>
      <c r="E21" s="2">
        <f t="shared" si="7"/>
        <v>-0.82295176275917203</v>
      </c>
      <c r="F21" s="2">
        <f t="shared" si="8"/>
        <v>0.56811125334002277</v>
      </c>
      <c r="G21" s="2">
        <f t="shared" si="9"/>
        <v>-8.2295176275917203</v>
      </c>
      <c r="H21" s="2">
        <f t="shared" si="10"/>
        <v>5.6811125334002277</v>
      </c>
      <c r="I21" s="2">
        <f t="shared" si="11"/>
        <v>0.67724960382842858</v>
      </c>
      <c r="J21" s="2">
        <f t="shared" si="12"/>
        <v>0.32275039617157153</v>
      </c>
      <c r="K21" s="2">
        <f t="shared" si="13"/>
        <v>-0.46752815737949432</v>
      </c>
      <c r="L21" s="2"/>
      <c r="M21" s="2"/>
      <c r="N21" s="2"/>
      <c r="O21" s="2"/>
      <c r="P21" s="2"/>
      <c r="Q21" s="2"/>
      <c r="R21" s="2"/>
      <c r="S21" s="2"/>
      <c r="T21" s="2"/>
      <c r="U21" s="2" t="s">
        <v>39</v>
      </c>
      <c r="V21" s="6">
        <v>10</v>
      </c>
      <c r="W21" s="6">
        <f t="shared" si="17"/>
        <v>89.272363729076133</v>
      </c>
      <c r="X21" s="6">
        <f t="shared" si="18"/>
        <v>-1.0510164792113728</v>
      </c>
      <c r="Y21" s="6">
        <f t="shared" si="19"/>
        <v>-11.364344790522095</v>
      </c>
      <c r="Z21" s="2">
        <f t="shared" si="20"/>
        <v>119.0139275397645</v>
      </c>
      <c r="AA21" s="7">
        <f t="shared" si="21"/>
        <v>10</v>
      </c>
      <c r="AB21" s="7">
        <f t="shared" si="28"/>
        <v>195.87092999910715</v>
      </c>
      <c r="AC21" s="6"/>
      <c r="AD21" s="6"/>
      <c r="AE21" s="9">
        <f t="shared" si="5"/>
        <v>195.87092999910715</v>
      </c>
      <c r="AF21" s="6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/>
      <c r="B22" s="2"/>
      <c r="C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>P1</f>
        <v>5</v>
      </c>
      <c r="Q22" s="2">
        <f t="shared" ref="Q22:S22" si="29">Q1</f>
        <v>15</v>
      </c>
      <c r="R22" s="2">
        <f>T1</f>
        <v>729</v>
      </c>
      <c r="S22" s="2">
        <f t="shared" si="29"/>
        <v>-0.14538305247074901</v>
      </c>
      <c r="T22" s="2"/>
      <c r="U22" s="2" t="s">
        <v>39</v>
      </c>
      <c r="V22" s="6"/>
      <c r="W22" s="6"/>
      <c r="X22" s="6"/>
      <c r="Y22" s="6"/>
      <c r="Z22" s="6"/>
      <c r="AA22" s="7"/>
      <c r="AB22" s="7"/>
      <c r="AC22" s="6"/>
      <c r="AD22" s="6"/>
      <c r="AE22" s="6"/>
      <c r="AF22" s="6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/>
      <c r="B23" s="2"/>
      <c r="C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ref="P23:S25" si="30">P2</f>
        <v>15</v>
      </c>
      <c r="Q23" s="2">
        <f t="shared" si="30"/>
        <v>55</v>
      </c>
      <c r="R23" s="2">
        <f t="shared" ref="R23:R25" si="31">T2</f>
        <v>2270</v>
      </c>
      <c r="S23" s="2">
        <f t="shared" si="30"/>
        <v>1.7403338385134783</v>
      </c>
      <c r="T23" s="2"/>
      <c r="U23" s="2" t="s">
        <v>39</v>
      </c>
      <c r="V23" s="6"/>
      <c r="W23" s="6"/>
      <c r="X23" s="6"/>
      <c r="Y23" s="6"/>
      <c r="Z23" s="6"/>
      <c r="AA23" s="7"/>
      <c r="AB23" s="7"/>
      <c r="AC23" s="6"/>
      <c r="AD23" s="6"/>
      <c r="AE23" s="6"/>
      <c r="AF23" s="6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/>
      <c r="B24" s="2"/>
      <c r="C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f t="shared" si="30"/>
        <v>-0.21063135170206509</v>
      </c>
      <c r="Q24" s="2">
        <f t="shared" si="30"/>
        <v>-2.1341573176329449</v>
      </c>
      <c r="R24" s="2">
        <f t="shared" si="31"/>
        <v>-40.430711205027542</v>
      </c>
      <c r="S24" s="2">
        <f t="shared" si="30"/>
        <v>-0.32761473279634018</v>
      </c>
      <c r="T24" s="2"/>
      <c r="U24" s="2" t="s">
        <v>39</v>
      </c>
      <c r="V24" s="6"/>
      <c r="W24" s="6"/>
      <c r="X24" s="6"/>
      <c r="Y24" s="6"/>
      <c r="Z24" s="6"/>
      <c r="AA24" s="7"/>
      <c r="AB24" s="7"/>
      <c r="AC24" s="6"/>
      <c r="AD24" s="6"/>
      <c r="AE24" s="6"/>
      <c r="AF24" s="6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/>
      <c r="B25" s="2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f t="shared" si="30"/>
        <v>-0.14538305247074901</v>
      </c>
      <c r="Q25" s="2">
        <f t="shared" si="30"/>
        <v>1.7403338385134783</v>
      </c>
      <c r="R25" s="2">
        <f t="shared" si="31"/>
        <v>-7.4341434984858381</v>
      </c>
      <c r="S25" s="2">
        <f t="shared" si="30"/>
        <v>2.6242605854995489</v>
      </c>
      <c r="T25" s="2"/>
      <c r="U25" s="2" t="s">
        <v>39</v>
      </c>
      <c r="V25" s="6"/>
      <c r="W25" s="6"/>
      <c r="X25" s="6"/>
      <c r="Y25" s="6"/>
      <c r="Z25" s="6"/>
      <c r="AA25" s="7"/>
      <c r="AB25" s="7"/>
      <c r="AC25" s="6"/>
      <c r="AD25" s="6"/>
      <c r="AE25" s="6"/>
      <c r="AF25" s="6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/>
      <c r="B26" s="2"/>
      <c r="C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6"/>
      <c r="W26" s="6"/>
      <c r="X26" s="6"/>
      <c r="Y26" s="6"/>
      <c r="Z26" s="6"/>
      <c r="AA26" s="7"/>
      <c r="AB26" s="7"/>
      <c r="AC26" s="6"/>
      <c r="AD26" s="6"/>
      <c r="AE26" s="6"/>
      <c r="AF26" s="6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/>
      <c r="B27" s="3"/>
      <c r="C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f>MDETERM(P22:S25)</f>
        <v>293.46138408342313</v>
      </c>
      <c r="T27" s="8">
        <f>S27/T6</f>
        <v>1.2771301147561203</v>
      </c>
      <c r="U27" s="2"/>
      <c r="V27" s="6"/>
      <c r="W27" s="6"/>
      <c r="X27" s="6"/>
      <c r="Y27" s="6"/>
      <c r="Z27" s="6"/>
      <c r="AA27" s="7"/>
      <c r="AB27" s="7"/>
      <c r="AC27" s="6"/>
      <c r="AD27" s="6"/>
      <c r="AE27" s="6"/>
      <c r="AF27" s="6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/>
      <c r="B28" s="3"/>
      <c r="C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6"/>
      <c r="W28" s="6"/>
      <c r="X28" s="6"/>
      <c r="Y28" s="6"/>
      <c r="Z28" s="6"/>
      <c r="AA28" s="7"/>
      <c r="AB28" s="7"/>
      <c r="AC28" s="6"/>
      <c r="AD28" s="6"/>
      <c r="AE28" s="6"/>
      <c r="AF28" s="6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/>
      <c r="B29" s="3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P1</f>
        <v>5</v>
      </c>
      <c r="Q29" s="2">
        <f t="shared" ref="Q29:R29" si="32">Q1</f>
        <v>15</v>
      </c>
      <c r="R29" s="2">
        <f t="shared" si="32"/>
        <v>-0.21063135170206509</v>
      </c>
      <c r="S29" s="2">
        <f>T1</f>
        <v>729</v>
      </c>
      <c r="T29" s="2"/>
      <c r="U29" s="2"/>
      <c r="V29" s="6"/>
      <c r="W29" s="6"/>
      <c r="X29" s="6"/>
      <c r="Y29" s="6"/>
      <c r="Z29" s="6"/>
      <c r="AA29" s="7"/>
      <c r="AB29" s="7"/>
      <c r="AC29" s="6"/>
      <c r="AD29" s="6"/>
      <c r="AE29" s="6"/>
      <c r="AF29" s="6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/>
      <c r="B30" s="3"/>
      <c r="C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 t="shared" ref="P30:R32" si="33">P2</f>
        <v>15</v>
      </c>
      <c r="Q30" s="2">
        <f t="shared" si="33"/>
        <v>55</v>
      </c>
      <c r="R30" s="2">
        <f t="shared" si="33"/>
        <v>-2.1341573176329449</v>
      </c>
      <c r="S30" s="2">
        <f t="shared" ref="S30:S32" si="34">T2</f>
        <v>2270</v>
      </c>
      <c r="T30" s="2"/>
      <c r="U30" s="2"/>
      <c r="V30" s="6"/>
      <c r="W30" s="6"/>
      <c r="X30" s="6"/>
      <c r="Y30" s="6"/>
      <c r="Z30" s="6"/>
      <c r="AA30" s="7"/>
      <c r="AB30" s="7"/>
      <c r="AC30" s="6"/>
      <c r="AD30" s="6"/>
      <c r="AE30" s="6"/>
      <c r="AF30" s="6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/>
      <c r="B31" s="3"/>
      <c r="C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 t="shared" si="33"/>
        <v>-0.21063135170206509</v>
      </c>
      <c r="Q31" s="2">
        <f t="shared" si="33"/>
        <v>-2.1341573176329449</v>
      </c>
      <c r="R31" s="2">
        <f t="shared" si="33"/>
        <v>2.3757394145004516</v>
      </c>
      <c r="S31" s="2">
        <f t="shared" si="34"/>
        <v>-40.430711205027542</v>
      </c>
      <c r="T31" s="2"/>
      <c r="U31" s="2"/>
      <c r="V31" s="6"/>
      <c r="W31" s="6"/>
      <c r="X31" s="6"/>
      <c r="Y31" s="6"/>
      <c r="Z31" s="6"/>
      <c r="AA31" s="7"/>
      <c r="AB31" s="7"/>
      <c r="AC31" s="6"/>
      <c r="AD31" s="6"/>
      <c r="AE31" s="6"/>
      <c r="AF31" s="6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/>
      <c r="B32" s="3"/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>
        <f t="shared" si="33"/>
        <v>-0.14538305247074901</v>
      </c>
      <c r="Q32" s="2">
        <f t="shared" si="33"/>
        <v>1.7403338385134783</v>
      </c>
      <c r="R32" s="2">
        <f t="shared" si="33"/>
        <v>-0.32761473279634018</v>
      </c>
      <c r="S32" s="2">
        <f t="shared" si="34"/>
        <v>-7.4341434984858381</v>
      </c>
      <c r="T32" s="2"/>
      <c r="U32" s="2"/>
      <c r="V32" s="6"/>
      <c r="W32" s="6"/>
      <c r="X32" s="6"/>
      <c r="Y32" s="6"/>
      <c r="Z32" s="6"/>
      <c r="AA32" s="7"/>
      <c r="AB32" s="7"/>
      <c r="AC32" s="6"/>
      <c r="AD32" s="6"/>
      <c r="AE32" s="6"/>
      <c r="AF32" s="6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/>
      <c r="B33" s="3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6"/>
      <c r="W33" s="6"/>
      <c r="X33" s="6"/>
      <c r="Y33" s="6"/>
      <c r="Z33" s="6"/>
      <c r="AA33" s="7"/>
      <c r="AB33" s="7"/>
      <c r="AC33" s="6"/>
      <c r="AD33" s="6"/>
      <c r="AE33" s="6"/>
      <c r="AF33" s="6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/>
      <c r="B34" s="3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f>MDETERM(P29:S32)</f>
        <v>-459.6495353331577</v>
      </c>
      <c r="T34" s="8">
        <f>S34/T6</f>
        <v>-2.0003731177140351</v>
      </c>
      <c r="U34" s="2"/>
      <c r="V34" s="6"/>
      <c r="W34" s="6"/>
      <c r="X34" s="6"/>
      <c r="Y34" s="6"/>
      <c r="Z34" s="6"/>
      <c r="AA34" s="7"/>
      <c r="AB34" s="7"/>
      <c r="AC34" s="6"/>
      <c r="AD34" s="6"/>
      <c r="AE34" s="6"/>
      <c r="AF34" s="6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/>
      <c r="B35" s="3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6"/>
      <c r="W35" s="6"/>
      <c r="X35" s="6"/>
      <c r="Y35" s="6"/>
      <c r="Z35" s="6"/>
      <c r="AA35" s="7"/>
      <c r="AB35" s="7"/>
      <c r="AC35" s="6"/>
      <c r="AD35" s="6"/>
      <c r="AE35" s="6"/>
      <c r="AF35" s="6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/>
      <c r="B36" s="3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6"/>
      <c r="W36" s="6"/>
      <c r="X36" s="6"/>
      <c r="Y36" s="6"/>
      <c r="Z36" s="6"/>
      <c r="AA36" s="7"/>
      <c r="AB36" s="7"/>
      <c r="AC36" s="6"/>
      <c r="AD36" s="6"/>
      <c r="AE36" s="6"/>
      <c r="AF36" s="6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/>
      <c r="B37" s="3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6"/>
      <c r="W37" s="6"/>
      <c r="X37" s="6"/>
      <c r="Y37" s="6"/>
      <c r="Z37" s="6"/>
      <c r="AA37" s="7"/>
      <c r="AB37" s="7"/>
      <c r="AC37" s="6"/>
      <c r="AD37" s="6"/>
      <c r="AE37" s="6"/>
      <c r="AF37" s="6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/>
      <c r="B38" s="3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6"/>
      <c r="W38" s="6"/>
      <c r="X38" s="6"/>
      <c r="Y38" s="6"/>
      <c r="Z38" s="6"/>
      <c r="AA38" s="7"/>
      <c r="AB38" s="7"/>
      <c r="AC38" s="6"/>
      <c r="AD38" s="6"/>
      <c r="AE38" s="6"/>
      <c r="AF38" s="6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/>
      <c r="B39" s="3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6"/>
      <c r="W39" s="6"/>
      <c r="X39" s="6"/>
      <c r="Y39" s="6"/>
      <c r="Z39" s="6"/>
      <c r="AA39" s="7"/>
      <c r="AB39" s="7"/>
      <c r="AC39" s="6"/>
      <c r="AD39" s="6"/>
      <c r="AE39" s="6"/>
      <c r="AF39" s="6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/>
      <c r="B40" s="3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6"/>
      <c r="W40" s="6"/>
      <c r="X40" s="6"/>
      <c r="Y40" s="6"/>
      <c r="Z40" s="6"/>
      <c r="AA40" s="7"/>
      <c r="AB40" s="7"/>
      <c r="AC40" s="6"/>
      <c r="AD40" s="6"/>
      <c r="AE40" s="6"/>
      <c r="AF40" s="6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/>
      <c r="B41" s="3"/>
      <c r="C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6"/>
      <c r="W41" s="6"/>
      <c r="X41" s="6"/>
      <c r="Y41" s="6"/>
      <c r="Z41" s="6"/>
      <c r="AA41" s="7"/>
      <c r="AB41" s="7"/>
      <c r="AC41" s="6"/>
      <c r="AD41" s="6"/>
      <c r="AE41" s="6"/>
      <c r="AF41" s="6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/>
      <c r="B42" s="3"/>
      <c r="C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6"/>
      <c r="W42" s="6"/>
      <c r="X42" s="6"/>
      <c r="Y42" s="6"/>
      <c r="Z42" s="6"/>
      <c r="AA42" s="7"/>
      <c r="AB42" s="7"/>
      <c r="AC42" s="6"/>
      <c r="AD42" s="6"/>
      <c r="AE42" s="6"/>
      <c r="AF42" s="6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/>
      <c r="B43" s="3"/>
      <c r="C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6"/>
      <c r="W43" s="6"/>
      <c r="X43" s="6"/>
      <c r="Y43" s="6"/>
      <c r="Z43" s="6"/>
      <c r="AA43" s="7"/>
      <c r="AB43" s="7"/>
      <c r="AC43" s="6"/>
      <c r="AD43" s="6"/>
      <c r="AE43" s="6"/>
      <c r="AF43" s="6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/>
      <c r="B44" s="3"/>
      <c r="C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6"/>
      <c r="W44" s="6"/>
      <c r="X44" s="6"/>
      <c r="Y44" s="6"/>
      <c r="Z44" s="6"/>
      <c r="AA44" s="7"/>
      <c r="AB44" s="7"/>
      <c r="AC44" s="6"/>
      <c r="AD44" s="6"/>
      <c r="AE44" s="6"/>
      <c r="AF44" s="6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/>
      <c r="B45" s="3"/>
      <c r="C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"/>
      <c r="W45" s="6"/>
      <c r="X45" s="6"/>
      <c r="Y45" s="6"/>
      <c r="Z45" s="6"/>
      <c r="AA45" s="7"/>
      <c r="AB45" s="7"/>
      <c r="AC45" s="6"/>
      <c r="AD45" s="6"/>
      <c r="AE45" s="6"/>
      <c r="AF45" s="6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/>
      <c r="B46" s="3"/>
      <c r="C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6"/>
      <c r="W46" s="6"/>
      <c r="X46" s="6"/>
      <c r="Y46" s="6"/>
      <c r="Z46" s="6"/>
      <c r="AA46" s="7"/>
      <c r="AB46" s="7"/>
      <c r="AC46" s="6"/>
      <c r="AD46" s="6"/>
      <c r="AE46" s="6"/>
      <c r="AF46" s="6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/>
      <c r="B47" s="2"/>
      <c r="C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zoomScaleNormal="100" workbookViewId="0">
      <selection activeCell="T5" sqref="T5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f ca="1">RANDBETWEEN(2,36)</f>
        <v>2</v>
      </c>
      <c r="P1" s="2">
        <f>M2</f>
        <v>35</v>
      </c>
      <c r="Q1" s="2">
        <f>A9</f>
        <v>630</v>
      </c>
      <c r="R1" s="2">
        <f ca="1">E9</f>
        <v>-1.3223538224303017E-4</v>
      </c>
      <c r="S1" s="2">
        <f ca="1">F9</f>
        <v>-0.99999998299953075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 ca="1">G9</f>
        <v>-4.6282383777787907E-3</v>
      </c>
      <c r="S2" s="2">
        <f ca="1">H9</f>
        <v>-17.999999396726203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 ca="1">E9</f>
        <v>-1.3223538224303017E-4</v>
      </c>
      <c r="Q3" s="2">
        <f ca="1">G9</f>
        <v>-4.6282383777787907E-3</v>
      </c>
      <c r="R3" s="2">
        <f ca="1">I9</f>
        <v>8.0468885607478975E-7</v>
      </c>
      <c r="S3" s="2">
        <f ca="1">K9</f>
        <v>4.6282383253205351E-3</v>
      </c>
      <c r="T3" s="2">
        <f ca="1">M9</f>
        <v>-0.14589235864696176</v>
      </c>
      <c r="U3" s="2" t="s">
        <v>39</v>
      </c>
      <c r="V3" s="2"/>
      <c r="W3" s="2" t="s">
        <v>39</v>
      </c>
      <c r="X3" s="2">
        <f ca="1">AE8</f>
        <v>1226.6946353819289</v>
      </c>
      <c r="Y3" s="2">
        <f ca="1">AC10</f>
        <v>5.7068103609523151</v>
      </c>
      <c r="Z3" t="str">
        <f ca="1">IF(ABS(Y3)&lt;3,"bine","rau")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 ca="1">2*M3/M1</f>
        <v>3.1415999999999999</v>
      </c>
      <c r="P4" s="6">
        <f ca="1">F9</f>
        <v>-0.99999998299953075</v>
      </c>
      <c r="Q4" s="2">
        <f ca="1">H9</f>
        <v>-17.999999396726203</v>
      </c>
      <c r="R4" s="2">
        <f ca="1">K9</f>
        <v>4.6282383253205351E-3</v>
      </c>
      <c r="S4" s="2">
        <f ca="1">J9</f>
        <v>34.999999195311148</v>
      </c>
      <c r="T4" s="2">
        <f ca="1">N9</f>
        <v>-1094.999981101711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/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 ca="1"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/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 ca="1">MDETERM(P1:S4)</f>
        <v>0.83572940275148311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/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/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11" si="0">Q1</f>
        <v>630</v>
      </c>
      <c r="R8" s="2">
        <f t="shared" ca="1" si="0"/>
        <v>-1.3223538224303017E-4</v>
      </c>
      <c r="S8" s="2">
        <f t="shared" ca="1" si="0"/>
        <v>-0.99999998299953075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 ca="1">AE46-AC46</f>
        <v>-33.45394498937776</v>
      </c>
      <c r="AE8" s="2">
        <f ca="1">AE47</f>
        <v>1226.6946353819289</v>
      </c>
      <c r="AF8" s="2"/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ca="1" si="1">SUM(E12:E46)</f>
        <v>-1.3223538224303017E-4</v>
      </c>
      <c r="F9">
        <f t="shared" ca="1" si="1"/>
        <v>-0.99999998299953075</v>
      </c>
      <c r="G9">
        <f t="shared" ca="1" si="1"/>
        <v>-4.6282383777787907E-3</v>
      </c>
      <c r="H9">
        <f t="shared" ca="1" si="1"/>
        <v>-17.999999396726203</v>
      </c>
      <c r="I9">
        <f t="shared" ca="1" si="1"/>
        <v>8.0468885607478975E-7</v>
      </c>
      <c r="J9">
        <f t="shared" ca="1" si="1"/>
        <v>34.999999195311148</v>
      </c>
      <c r="K9">
        <f t="shared" ca="1" si="1"/>
        <v>4.6282383253205351E-3</v>
      </c>
      <c r="L9">
        <f t="shared" si="1"/>
        <v>731047</v>
      </c>
      <c r="M9">
        <f t="shared" ca="1" si="1"/>
        <v>-0.14589235864696176</v>
      </c>
      <c r="N9">
        <f t="shared" ca="1" si="1"/>
        <v>-1094.999981101711</v>
      </c>
      <c r="O9" s="2"/>
      <c r="P9" s="2">
        <f t="shared" ref="P9:P11" si="2">T2</f>
        <v>731047</v>
      </c>
      <c r="Q9" s="2">
        <f t="shared" si="0"/>
        <v>14910</v>
      </c>
      <c r="R9" s="2">
        <f t="shared" ca="1" si="0"/>
        <v>-4.6282383777787907E-3</v>
      </c>
      <c r="S9" s="2">
        <f t="shared" ca="1" si="0"/>
        <v>-17.999999396726203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/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ca="1" si="2"/>
        <v>-0.14589235864696176</v>
      </c>
      <c r="Q10" s="2">
        <f t="shared" ca="1" si="0"/>
        <v>-4.6282383777787907E-3</v>
      </c>
      <c r="R10" s="2">
        <f t="shared" ca="1" si="0"/>
        <v>8.0468885607478975E-7</v>
      </c>
      <c r="S10" s="2">
        <f t="shared" ca="1" si="0"/>
        <v>4.6282383253205351E-3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 ca="1">SQRT(AD10)/35</f>
        <v>5.7068103609523151</v>
      </c>
      <c r="AD10" s="2">
        <f ca="1">SUM(AD12:AD46)</f>
        <v>39895.413507444056</v>
      </c>
      <c r="AE10" s="2"/>
      <c r="AF10" s="2"/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ca="1" si="2"/>
        <v>-1094.999981101711</v>
      </c>
      <c r="Q11" s="2">
        <f t="shared" ca="1" si="0"/>
        <v>-17.999999396726203</v>
      </c>
      <c r="R11" s="2">
        <f t="shared" ca="1" si="0"/>
        <v>4.6282383253205351E-3</v>
      </c>
      <c r="S11" s="2">
        <f t="shared" ca="1" si="0"/>
        <v>34.999999195311148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/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7" ca="1" si="3">A12*$M$4</f>
        <v>3.1415999999999999</v>
      </c>
      <c r="E12" s="2">
        <f ca="1">SIN(D12)</f>
        <v>-7.3464102066435371E-6</v>
      </c>
      <c r="F12" s="2">
        <f ca="1">COS(D12)</f>
        <v>-0.99999999997301514</v>
      </c>
      <c r="G12" s="2">
        <f ca="1">A12*E12</f>
        <v>-7.3464102066435371E-6</v>
      </c>
      <c r="H12" s="2">
        <f ca="1">A12*F12</f>
        <v>-0.99999999997301514</v>
      </c>
      <c r="I12" s="2">
        <f ca="1">E12*E12</f>
        <v>5.3969742924276341E-11</v>
      </c>
      <c r="J12" s="2">
        <f ca="1">F12*F12</f>
        <v>0.99999999994603028</v>
      </c>
      <c r="K12" s="2">
        <f ca="1">E12*F12</f>
        <v>7.346410206445295E-6</v>
      </c>
      <c r="L12" s="2">
        <f>A12*B12</f>
        <v>1131</v>
      </c>
      <c r="M12" s="2">
        <f ca="1">B12*E12</f>
        <v>-8.3087899437138402E-3</v>
      </c>
      <c r="N12" s="2">
        <f ca="1">B12*F12</f>
        <v>-1130.9999999694801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 ca="1">$T$20*V12</f>
        <v>0.57910861712652328</v>
      </c>
      <c r="X12" s="2">
        <f ca="1">$T$27*E12</f>
        <v>-7.9011884157957121E-3</v>
      </c>
      <c r="Y12" s="2">
        <f ca="1">$T$34*H12</f>
        <v>-1.63392241306207</v>
      </c>
      <c r="Z12" s="2">
        <f ca="1">$T$13</f>
        <v>1146.7410775710134</v>
      </c>
      <c r="AA12">
        <f>V12</f>
        <v>1</v>
      </c>
      <c r="AB12">
        <f ca="1">AE12-$AB$1</f>
        <v>1145.6783625866622</v>
      </c>
      <c r="AC12" s="2">
        <f>B12</f>
        <v>1131</v>
      </c>
      <c r="AD12" s="2">
        <f ca="1">(AB12-AC12)^2</f>
        <v>215.45432822552348</v>
      </c>
      <c r="AE12" s="2">
        <f t="shared" ref="AE12:AE47" ca="1" si="4">SUM(W12:Z12)</f>
        <v>1145.6783625866622</v>
      </c>
      <c r="AF12" s="2"/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7" si="5">A13*A13</f>
        <v>4</v>
      </c>
      <c r="D13">
        <f t="shared" ca="1" si="3"/>
        <v>6.2831999999999999</v>
      </c>
      <c r="E13" s="2">
        <f t="shared" ref="E13:E47" ca="1" si="6">SIN(D13)</f>
        <v>1.469282041289059E-5</v>
      </c>
      <c r="F13" s="2">
        <f t="shared" ref="F13:F47" ca="1" si="7">COS(D13)</f>
        <v>0.99999999989206056</v>
      </c>
      <c r="G13" s="2">
        <f t="shared" ref="G13:G47" ca="1" si="8">A13*E13</f>
        <v>2.938564082578118E-5</v>
      </c>
      <c r="H13" s="2">
        <f t="shared" ref="H13:H47" ca="1" si="9">A13*F13</f>
        <v>1.9999999997841211</v>
      </c>
      <c r="I13" s="2">
        <f t="shared" ref="I13:J46" ca="1" si="10">E13*E13</f>
        <v>2.158789716854544E-10</v>
      </c>
      <c r="J13" s="2">
        <f t="shared" ca="1" si="10"/>
        <v>0.99999999978412113</v>
      </c>
      <c r="K13" s="2">
        <f t="shared" ref="K13:K47" ca="1" si="11">E13*F13</f>
        <v>1.4692820411304655E-5</v>
      </c>
      <c r="L13" s="2">
        <f t="shared" ref="L13:L47" si="12">A13*B13</f>
        <v>2284</v>
      </c>
      <c r="M13" s="2">
        <f t="shared" ref="M13:M47" ca="1" si="13">B13*E13</f>
        <v>1.6779200911521054E-2</v>
      </c>
      <c r="N13" s="2">
        <f t="shared" ref="N13:N47" ca="1" si="14">B13*F13</f>
        <v>1141.9999998767332</v>
      </c>
      <c r="O13" s="2"/>
      <c r="P13" s="2"/>
      <c r="Q13" s="2"/>
      <c r="R13" s="2"/>
      <c r="S13" s="2">
        <f ca="1">MDETERM(P8:S11)</f>
        <v>958.36523586901524</v>
      </c>
      <c r="T13" s="8">
        <f ca="1">S13/T6</f>
        <v>1146.7410775710134</v>
      </c>
      <c r="U13" s="2" t="s">
        <v>39</v>
      </c>
      <c r="V13" s="2">
        <v>2</v>
      </c>
      <c r="W13" s="2">
        <f t="shared" ref="W13:W47" ca="1" si="15">$T$20*V13</f>
        <v>1.1582172342530466</v>
      </c>
      <c r="X13" s="2">
        <f t="shared" ref="X13:X47" ca="1" si="16">$T$27*E13</f>
        <v>1.5802376831164998E-2</v>
      </c>
      <c r="Y13" s="2">
        <f t="shared" ref="Y13:Y47" ca="1" si="17">$T$34*H13</f>
        <v>3.2678448258595929</v>
      </c>
      <c r="Z13" s="2">
        <f t="shared" ref="Z13:Z47" ca="1" si="18">$T$13</f>
        <v>1146.7410775710134</v>
      </c>
      <c r="AA13">
        <f t="shared" ref="AA13:AA46" si="19">V13</f>
        <v>2</v>
      </c>
      <c r="AB13">
        <f t="shared" ref="AB13:AB46" ca="1" si="20">AE13-$AB$1</f>
        <v>1151.1829420079573</v>
      </c>
      <c r="AC13" s="2">
        <f t="shared" ref="AC13:AC46" si="21">B13</f>
        <v>1142</v>
      </c>
      <c r="AD13" s="2">
        <f t="shared" ref="AD13:AD46" ca="1" si="22">(AB13-AC13)^2</f>
        <v>84.326423921507001</v>
      </c>
      <c r="AE13" s="2">
        <f t="shared" ca="1" si="4"/>
        <v>1151.1829420079573</v>
      </c>
      <c r="AF13" s="2"/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5"/>
        <v>9</v>
      </c>
      <c r="D14">
        <f t="shared" ca="1" si="3"/>
        <v>9.4247999999999994</v>
      </c>
      <c r="E14" s="2">
        <f t="shared" ca="1" si="6"/>
        <v>-2.2039230617900587E-5</v>
      </c>
      <c r="F14" s="2">
        <f t="shared" ca="1" si="7"/>
        <v>-0.99999999975713616</v>
      </c>
      <c r="G14" s="2">
        <f t="shared" ca="1" si="8"/>
        <v>-6.6117691853701761E-5</v>
      </c>
      <c r="H14" s="2">
        <f t="shared" ca="1" si="9"/>
        <v>-2.9999999992714086</v>
      </c>
      <c r="I14" s="2">
        <f t="shared" ca="1" si="10"/>
        <v>4.8572768622900672E-10</v>
      </c>
      <c r="J14" s="2">
        <f t="shared" ca="1" si="10"/>
        <v>0.99999999951427232</v>
      </c>
      <c r="K14" s="2">
        <f t="shared" ca="1" si="11"/>
        <v>2.2039230612548054E-5</v>
      </c>
      <c r="L14" s="2">
        <f t="shared" si="12"/>
        <v>3432</v>
      </c>
      <c r="M14" s="2">
        <f t="shared" ca="1" si="13"/>
        <v>-2.5212879826878271E-2</v>
      </c>
      <c r="N14" s="2">
        <f t="shared" ca="1" si="14"/>
        <v>-1143.9999997221637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ca="1" si="15"/>
        <v>1.7373258513795697</v>
      </c>
      <c r="X14" s="2">
        <f t="shared" ca="1" si="16"/>
        <v>-2.3703565245203811E-2</v>
      </c>
      <c r="Y14" s="2">
        <f t="shared" ca="1" si="17"/>
        <v>-4.9017672381280217</v>
      </c>
      <c r="Z14" s="2">
        <f t="shared" ca="1" si="18"/>
        <v>1146.7410775710134</v>
      </c>
      <c r="AA14">
        <f t="shared" si="19"/>
        <v>3</v>
      </c>
      <c r="AB14">
        <f t="shared" ca="1" si="20"/>
        <v>1143.5529326190197</v>
      </c>
      <c r="AC14" s="2">
        <f t="shared" si="21"/>
        <v>1144</v>
      </c>
      <c r="AD14" s="2">
        <f t="shared" ca="1" si="22"/>
        <v>0.1998692431366231</v>
      </c>
      <c r="AE14" s="2">
        <f t="shared" ca="1" si="4"/>
        <v>1143.5529326190197</v>
      </c>
      <c r="AF14" s="2"/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5"/>
        <v>16</v>
      </c>
      <c r="D15">
        <f t="shared" ca="1" si="3"/>
        <v>12.5664</v>
      </c>
      <c r="E15" s="2">
        <f t="shared" ca="1" si="6"/>
        <v>2.9385640822609309E-5</v>
      </c>
      <c r="F15" s="2">
        <f t="shared" ca="1" si="7"/>
        <v>0.99999999956824204</v>
      </c>
      <c r="G15" s="2">
        <f t="shared" ca="1" si="8"/>
        <v>1.1754256329043724E-4</v>
      </c>
      <c r="H15" s="2">
        <f t="shared" ca="1" si="9"/>
        <v>3.9999999982729681</v>
      </c>
      <c r="I15" s="2">
        <f t="shared" ca="1" si="10"/>
        <v>8.6351588655540272E-10</v>
      </c>
      <c r="J15" s="2">
        <f t="shared" ca="1" si="10"/>
        <v>0.99999999913648407</v>
      </c>
      <c r="K15" s="2">
        <f t="shared" ca="1" si="11"/>
        <v>2.9385640809921826E-5</v>
      </c>
      <c r="L15" s="2">
        <f t="shared" si="12"/>
        <v>4596</v>
      </c>
      <c r="M15" s="2">
        <f t="shared" ca="1" si="13"/>
        <v>3.3764101305178096E-2</v>
      </c>
      <c r="N15" s="2">
        <f t="shared" ca="1" si="14"/>
        <v>1148.9999995039102</v>
      </c>
      <c r="O15" s="2"/>
      <c r="P15" s="2">
        <f>P1</f>
        <v>35</v>
      </c>
      <c r="Q15" s="2">
        <f>T1</f>
        <v>40499</v>
      </c>
      <c r="R15" s="2">
        <f t="shared" ref="R15:S15" ca="1" si="23">R1</f>
        <v>-1.3223538224303017E-4</v>
      </c>
      <c r="S15" s="2">
        <f t="shared" ca="1" si="23"/>
        <v>-0.99999998299953075</v>
      </c>
      <c r="T15" s="2"/>
      <c r="U15" s="2" t="s">
        <v>39</v>
      </c>
      <c r="V15" s="2">
        <v>4</v>
      </c>
      <c r="W15" s="2">
        <f t="shared" ca="1" si="15"/>
        <v>2.3164344685060931</v>
      </c>
      <c r="X15" s="2">
        <f t="shared" ca="1" si="16"/>
        <v>3.16047536589186E-2</v>
      </c>
      <c r="Y15" s="2">
        <f t="shared" ca="1" si="17"/>
        <v>6.5356896496028085</v>
      </c>
      <c r="Z15" s="2">
        <f t="shared" ca="1" si="18"/>
        <v>1146.7410775710134</v>
      </c>
      <c r="AA15">
        <f t="shared" si="19"/>
        <v>4</v>
      </c>
      <c r="AB15">
        <f t="shared" ca="1" si="20"/>
        <v>1155.6248064427812</v>
      </c>
      <c r="AC15" s="2">
        <f t="shared" si="21"/>
        <v>1149</v>
      </c>
      <c r="AD15" s="2">
        <f t="shared" ca="1" si="22"/>
        <v>43.888060404314821</v>
      </c>
      <c r="AE15" s="2">
        <f t="shared" ca="1" si="4"/>
        <v>1155.6248064427812</v>
      </c>
      <c r="AF15" s="2"/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5"/>
        <v>25</v>
      </c>
      <c r="D16">
        <f t="shared" ca="1" si="3"/>
        <v>15.708</v>
      </c>
      <c r="E16" s="2">
        <f t="shared" ca="1" si="6"/>
        <v>-3.6732051025732095E-5</v>
      </c>
      <c r="F16" s="2">
        <f t="shared" ca="1" si="7"/>
        <v>-0.9999999993253782</v>
      </c>
      <c r="G16" s="2">
        <f t="shared" ca="1" si="8"/>
        <v>-1.8366025512866048E-4</v>
      </c>
      <c r="H16" s="2">
        <f t="shared" ca="1" si="9"/>
        <v>-4.9999999966268911</v>
      </c>
      <c r="I16" s="2">
        <f t="shared" ca="1" si="10"/>
        <v>1.3492435725569863E-9</v>
      </c>
      <c r="J16" s="2">
        <f t="shared" ca="1" si="10"/>
        <v>0.99999999865075639</v>
      </c>
      <c r="K16" s="2">
        <f t="shared" ca="1" si="11"/>
        <v>3.6732051000951854E-5</v>
      </c>
      <c r="L16" s="2">
        <f t="shared" si="12"/>
        <v>5705</v>
      </c>
      <c r="M16" s="2">
        <f t="shared" ca="1" si="13"/>
        <v>-4.1911270220360321E-2</v>
      </c>
      <c r="N16" s="2">
        <f t="shared" ca="1" si="14"/>
        <v>-1140.9999992302564</v>
      </c>
      <c r="O16" s="2"/>
      <c r="P16" s="2">
        <f t="shared" ref="P16:S18" si="24">P2</f>
        <v>630</v>
      </c>
      <c r="Q16" s="2">
        <f t="shared" ref="Q16:Q18" si="25">T2</f>
        <v>731047</v>
      </c>
      <c r="R16" s="2">
        <f t="shared" ca="1" si="24"/>
        <v>-4.6282383777787907E-3</v>
      </c>
      <c r="S16" s="2">
        <f t="shared" ca="1" si="24"/>
        <v>-17.999999396726203</v>
      </c>
      <c r="T16" s="2"/>
      <c r="U16" s="2" t="s">
        <v>39</v>
      </c>
      <c r="V16" s="2">
        <v>5</v>
      </c>
      <c r="W16" s="2">
        <f t="shared" ca="1" si="15"/>
        <v>2.8955430856326165</v>
      </c>
      <c r="X16" s="2">
        <f t="shared" ca="1" si="16"/>
        <v>-3.9505942070927683E-2</v>
      </c>
      <c r="Y16" s="2">
        <f t="shared" ca="1" si="17"/>
        <v>-8.1696120600194071</v>
      </c>
      <c r="Z16" s="2">
        <f t="shared" ca="1" si="18"/>
        <v>1146.7410775710134</v>
      </c>
      <c r="AA16">
        <f t="shared" si="19"/>
        <v>5</v>
      </c>
      <c r="AB16">
        <f t="shared" ca="1" si="20"/>
        <v>1141.4275026545556</v>
      </c>
      <c r="AC16" s="2">
        <f t="shared" si="21"/>
        <v>1141</v>
      </c>
      <c r="AD16" s="2">
        <f t="shared" ca="1" si="22"/>
        <v>0.18275851965209339</v>
      </c>
      <c r="AE16" s="2">
        <f t="shared" ca="1" si="4"/>
        <v>1141.4275026545556</v>
      </c>
      <c r="AF16" s="2"/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5"/>
        <v>36</v>
      </c>
      <c r="D17">
        <f t="shared" ca="1" si="3"/>
        <v>18.849599999999999</v>
      </c>
      <c r="E17" s="2">
        <f t="shared" ca="1" si="6"/>
        <v>4.4078461225096107E-5</v>
      </c>
      <c r="F17" s="2">
        <f t="shared" ca="1" si="7"/>
        <v>0.99999999902854464</v>
      </c>
      <c r="G17" s="2">
        <f t="shared" ca="1" si="8"/>
        <v>2.6447076735057663E-4</v>
      </c>
      <c r="H17" s="2">
        <f t="shared" ca="1" si="9"/>
        <v>5.9999999941712678</v>
      </c>
      <c r="I17" s="2">
        <f t="shared" ca="1" si="10"/>
        <v>1.9429107439723011E-9</v>
      </c>
      <c r="J17" s="2">
        <f t="shared" ca="1" si="10"/>
        <v>0.99999999805708928</v>
      </c>
      <c r="K17" s="2">
        <f t="shared" ca="1" si="11"/>
        <v>4.4078461182275847E-5</v>
      </c>
      <c r="L17" s="2">
        <f t="shared" si="12"/>
        <v>6888</v>
      </c>
      <c r="M17" s="2">
        <f t="shared" ca="1" si="13"/>
        <v>5.0602073486410333E-2</v>
      </c>
      <c r="N17" s="2">
        <f t="shared" ca="1" si="14"/>
        <v>1147.9999988847692</v>
      </c>
      <c r="O17" s="2"/>
      <c r="P17" s="2">
        <f t="shared" ca="1" si="24"/>
        <v>-1.3223538224303017E-4</v>
      </c>
      <c r="Q17" s="2">
        <f t="shared" ca="1" si="25"/>
        <v>-0.14589235864696176</v>
      </c>
      <c r="R17" s="2">
        <f t="shared" ca="1" si="24"/>
        <v>8.0468885607478975E-7</v>
      </c>
      <c r="S17" s="2">
        <f t="shared" ca="1" si="24"/>
        <v>4.6282383253205351E-3</v>
      </c>
      <c r="T17" s="2"/>
      <c r="U17" s="2" t="s">
        <v>39</v>
      </c>
      <c r="V17" s="2">
        <v>6</v>
      </c>
      <c r="W17" s="2">
        <f t="shared" ca="1" si="15"/>
        <v>3.4746517027591395</v>
      </c>
      <c r="X17" s="2">
        <f t="shared" ca="1" si="16"/>
        <v>4.7407130478894145E-2</v>
      </c>
      <c r="Y17" s="2">
        <f t="shared" ca="1" si="17"/>
        <v>9.80353446911327</v>
      </c>
      <c r="Z17" s="2">
        <f t="shared" ca="1" si="18"/>
        <v>1146.7410775710134</v>
      </c>
      <c r="AA17">
        <f t="shared" si="19"/>
        <v>6</v>
      </c>
      <c r="AB17">
        <f t="shared" ca="1" si="20"/>
        <v>1160.0666708733647</v>
      </c>
      <c r="AC17" s="2">
        <f t="shared" si="21"/>
        <v>1148</v>
      </c>
      <c r="AD17" s="2">
        <f t="shared" ca="1" si="22"/>
        <v>145.6045459661087</v>
      </c>
      <c r="AE17" s="2">
        <f t="shared" ca="1" si="4"/>
        <v>1160.0666708733647</v>
      </c>
      <c r="AF17" s="2"/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5"/>
        <v>49</v>
      </c>
      <c r="D18">
        <f t="shared" ca="1" si="3"/>
        <v>21.991199999999999</v>
      </c>
      <c r="E18" s="2">
        <f t="shared" ca="1" si="6"/>
        <v>-5.1424871423857574E-5</v>
      </c>
      <c r="F18" s="2">
        <f t="shared" ca="1" si="7"/>
        <v>-0.99999999867774125</v>
      </c>
      <c r="G18" s="2">
        <f t="shared" ca="1" si="8"/>
        <v>-3.5997409996700304E-4</v>
      </c>
      <c r="H18" s="2">
        <f t="shared" ca="1" si="9"/>
        <v>-6.9999999907441888</v>
      </c>
      <c r="I18" s="2">
        <f t="shared" ca="1" si="10"/>
        <v>2.6445174009602834E-9</v>
      </c>
      <c r="J18" s="2">
        <f t="shared" ca="1" si="10"/>
        <v>0.99999999735548251</v>
      </c>
      <c r="K18" s="2">
        <f t="shared" ca="1" si="11"/>
        <v>5.1424871355860588E-5</v>
      </c>
      <c r="L18" s="2">
        <f t="shared" si="12"/>
        <v>7973</v>
      </c>
      <c r="M18" s="2">
        <f t="shared" ca="1" si="13"/>
        <v>-5.8572928551773776E-2</v>
      </c>
      <c r="N18" s="2">
        <f t="shared" ca="1" si="14"/>
        <v>-1138.9999984939473</v>
      </c>
      <c r="O18" s="2"/>
      <c r="P18" s="2">
        <f t="shared" ca="1" si="24"/>
        <v>-0.99999998299953075</v>
      </c>
      <c r="Q18" s="2">
        <f t="shared" ca="1" si="25"/>
        <v>-1094.999981101711</v>
      </c>
      <c r="R18" s="2">
        <f t="shared" ca="1" si="24"/>
        <v>4.6282383253205351E-3</v>
      </c>
      <c r="S18" s="2">
        <f t="shared" ca="1" si="24"/>
        <v>34.999999195311148</v>
      </c>
      <c r="T18" s="2"/>
      <c r="U18" s="2" t="s">
        <v>39</v>
      </c>
      <c r="V18" s="2">
        <v>7</v>
      </c>
      <c r="W18" s="2">
        <f t="shared" ca="1" si="15"/>
        <v>4.0537603198856633</v>
      </c>
      <c r="X18" s="2">
        <f t="shared" ca="1" si="16"/>
        <v>-5.5308318886212557E-2</v>
      </c>
      <c r="Y18" s="2">
        <f t="shared" ca="1" si="17"/>
        <v>-11.437456876619851</v>
      </c>
      <c r="Z18" s="2">
        <f t="shared" ca="1" si="18"/>
        <v>1146.7410775710134</v>
      </c>
      <c r="AA18">
        <f t="shared" si="19"/>
        <v>7</v>
      </c>
      <c r="AB18">
        <f t="shared" ca="1" si="20"/>
        <v>1139.302072695393</v>
      </c>
      <c r="AC18" s="2">
        <f t="shared" si="21"/>
        <v>1139</v>
      </c>
      <c r="AD18" s="2">
        <f t="shared" ca="1" si="22"/>
        <v>9.1247913301996969E-2</v>
      </c>
      <c r="AE18" s="2">
        <f t="shared" ca="1" si="4"/>
        <v>1139.302072695393</v>
      </c>
      <c r="AF18" s="2"/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5"/>
        <v>64</v>
      </c>
      <c r="D19">
        <f t="shared" ca="1" si="3"/>
        <v>25.1328</v>
      </c>
      <c r="E19" s="2">
        <f t="shared" ca="1" si="6"/>
        <v>5.8771281619843653E-5</v>
      </c>
      <c r="F19" s="2">
        <f t="shared" ca="1" si="7"/>
        <v>0.99999999827296826</v>
      </c>
      <c r="G19" s="2">
        <f t="shared" ca="1" si="8"/>
        <v>4.7017025295874922E-4</v>
      </c>
      <c r="H19" s="2">
        <f t="shared" ca="1" si="9"/>
        <v>7.9999999861837461</v>
      </c>
      <c r="I19" s="2">
        <f t="shared" ca="1" si="10"/>
        <v>3.4540635432389725E-9</v>
      </c>
      <c r="J19" s="2">
        <f t="shared" ca="1" si="10"/>
        <v>0.99999999654593652</v>
      </c>
      <c r="K19" s="2">
        <f t="shared" ca="1" si="11"/>
        <v>5.8771281518343783E-5</v>
      </c>
      <c r="L19" s="2">
        <f t="shared" si="12"/>
        <v>9128</v>
      </c>
      <c r="M19" s="2">
        <f t="shared" ca="1" si="13"/>
        <v>6.7058032328241604E-2</v>
      </c>
      <c r="N19" s="2">
        <f t="shared" ca="1" si="14"/>
        <v>1140.9999980294567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ca="1" si="15"/>
        <v>4.6328689370121863</v>
      </c>
      <c r="X19" s="2">
        <f t="shared" ca="1" si="16"/>
        <v>6.3209507290545988E-2</v>
      </c>
      <c r="Y19" s="2">
        <f t="shared" ca="1" si="17"/>
        <v>13.071379282274602</v>
      </c>
      <c r="Z19" s="2">
        <f t="shared" ca="1" si="18"/>
        <v>1146.7410775710134</v>
      </c>
      <c r="AA19">
        <f t="shared" si="19"/>
        <v>8</v>
      </c>
      <c r="AB19">
        <f t="shared" ca="1" si="20"/>
        <v>1164.5085352975907</v>
      </c>
      <c r="AC19" s="2">
        <f t="shared" si="21"/>
        <v>1141</v>
      </c>
      <c r="AD19" s="2">
        <f t="shared" ca="1" si="22"/>
        <v>552.6512318380677</v>
      </c>
      <c r="AE19" s="2">
        <f t="shared" ca="1" si="4"/>
        <v>1164.5085352975907</v>
      </c>
      <c r="AF19" s="2"/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5"/>
        <v>81</v>
      </c>
      <c r="D20">
        <f t="shared" ca="1" si="3"/>
        <v>28.2744</v>
      </c>
      <c r="E20" s="2">
        <f t="shared" ca="1" si="6"/>
        <v>-6.6117691812657851E-5</v>
      </c>
      <c r="F20" s="2">
        <f t="shared" ca="1" si="7"/>
        <v>-0.99999999781422544</v>
      </c>
      <c r="G20" s="2">
        <f t="shared" ca="1" si="8"/>
        <v>-5.9505922631392062E-4</v>
      </c>
      <c r="H20" s="2">
        <f t="shared" ca="1" si="9"/>
        <v>-8.9999999803280293</v>
      </c>
      <c r="I20" s="2">
        <f t="shared" ca="1" si="10"/>
        <v>4.3715491706336031E-9</v>
      </c>
      <c r="J20" s="2">
        <f t="shared" ca="1" si="10"/>
        <v>0.99999999562845088</v>
      </c>
      <c r="K20" s="2">
        <f t="shared" ca="1" si="11"/>
        <v>6.6117691668139488E-5</v>
      </c>
      <c r="L20" s="2">
        <f t="shared" si="12"/>
        <v>10278</v>
      </c>
      <c r="M20" s="2">
        <f t="shared" ca="1" si="13"/>
        <v>-7.5506404050055265E-2</v>
      </c>
      <c r="N20" s="2">
        <f t="shared" ca="1" si="14"/>
        <v>-1141.9999975038454</v>
      </c>
      <c r="O20" s="2"/>
      <c r="P20" s="2"/>
      <c r="Q20" s="2"/>
      <c r="R20" s="2"/>
      <c r="S20" s="2">
        <f ca="1">MDETERM(P15:S18)</f>
        <v>0.48397809871938663</v>
      </c>
      <c r="T20" s="8">
        <f ca="1">S20/T6</f>
        <v>0.57910861712652328</v>
      </c>
      <c r="U20" s="2" t="s">
        <v>39</v>
      </c>
      <c r="V20" s="2">
        <v>9</v>
      </c>
      <c r="W20" s="2">
        <f t="shared" ca="1" si="15"/>
        <v>5.2119775541387092</v>
      </c>
      <c r="X20" s="2">
        <f t="shared" ca="1" si="16"/>
        <v>-7.1110695691468009E-2</v>
      </c>
      <c r="Y20" s="2">
        <f t="shared" ca="1" si="17"/>
        <v>-14.705301685812977</v>
      </c>
      <c r="Z20" s="2">
        <f t="shared" ca="1" si="18"/>
        <v>1146.7410775710134</v>
      </c>
      <c r="AA20">
        <f t="shared" si="19"/>
        <v>9</v>
      </c>
      <c r="AB20">
        <f t="shared" ca="1" si="20"/>
        <v>1137.1766427436478</v>
      </c>
      <c r="AC20" s="2">
        <f t="shared" si="21"/>
        <v>1142</v>
      </c>
      <c r="AD20" s="2">
        <f t="shared" ca="1" si="22"/>
        <v>23.264775222405522</v>
      </c>
      <c r="AE20" s="2">
        <f t="shared" ca="1" si="4"/>
        <v>1137.1766427436478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5"/>
        <v>100</v>
      </c>
      <c r="D21">
        <f t="shared" ca="1" si="3"/>
        <v>31.416</v>
      </c>
      <c r="E21" s="2">
        <f t="shared" ca="1" si="6"/>
        <v>7.3464102001903709E-5</v>
      </c>
      <c r="F21" s="2">
        <f t="shared" ca="1" si="7"/>
        <v>0.9999999973015129</v>
      </c>
      <c r="G21" s="2">
        <f t="shared" ca="1" si="8"/>
        <v>7.3464102001903706E-4</v>
      </c>
      <c r="H21" s="2">
        <f t="shared" ca="1" si="9"/>
        <v>9.9999999730151288</v>
      </c>
      <c r="I21" s="2">
        <f t="shared" ca="1" si="10"/>
        <v>5.3969742829461128E-9</v>
      </c>
      <c r="J21" s="2">
        <f t="shared" ca="1" si="10"/>
        <v>0.9999999946030258</v>
      </c>
      <c r="K21" s="2">
        <f t="shared" ca="1" si="11"/>
        <v>7.3464101803661773E-5</v>
      </c>
      <c r="L21" s="2">
        <f t="shared" si="12"/>
        <v>11470</v>
      </c>
      <c r="M21" s="2">
        <f t="shared" ca="1" si="13"/>
        <v>8.4263324996183553E-2</v>
      </c>
      <c r="N21" s="2">
        <f t="shared" ca="1" si="14"/>
        <v>1146.9999969048354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ca="1" si="15"/>
        <v>5.7910861712652331</v>
      </c>
      <c r="X21" s="2">
        <f t="shared" ca="1" si="16"/>
        <v>7.9011884088552226E-2</v>
      </c>
      <c r="Y21" s="2">
        <f t="shared" ca="1" si="17"/>
        <v>16.339224086970425</v>
      </c>
      <c r="Z21" s="2">
        <f t="shared" ca="1" si="18"/>
        <v>1146.7410775710134</v>
      </c>
      <c r="AA21">
        <f t="shared" si="19"/>
        <v>10</v>
      </c>
      <c r="AB21">
        <f t="shared" ca="1" si="20"/>
        <v>1168.9503997133377</v>
      </c>
      <c r="AC21" s="2">
        <f t="shared" si="21"/>
        <v>1147</v>
      </c>
      <c r="AD21" s="2">
        <f t="shared" ca="1" si="22"/>
        <v>481.82004757529467</v>
      </c>
      <c r="AE21" s="2">
        <f t="shared" ca="1" si="4"/>
        <v>1168.9503997133377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5"/>
        <v>121</v>
      </c>
      <c r="D22">
        <f t="shared" ca="1" si="3"/>
        <v>34.557600000000001</v>
      </c>
      <c r="E22" s="2">
        <f t="shared" ca="1" si="6"/>
        <v>-8.0810512187184721E-5</v>
      </c>
      <c r="F22" s="2">
        <f t="shared" ca="1" si="7"/>
        <v>-0.99999999673483053</v>
      </c>
      <c r="G22" s="2">
        <f t="shared" ca="1" si="8"/>
        <v>-8.8891563405903195E-4</v>
      </c>
      <c r="H22" s="2">
        <f t="shared" ca="1" si="9"/>
        <v>-10.999999964083136</v>
      </c>
      <c r="I22" s="2">
        <f t="shared" ca="1" si="10"/>
        <v>6.53033887995513E-9</v>
      </c>
      <c r="J22" s="2">
        <f t="shared" ca="1" si="10"/>
        <v>0.99999999346966106</v>
      </c>
      <c r="K22" s="2">
        <f t="shared" ca="1" si="11"/>
        <v>8.0810511923324702E-5</v>
      </c>
      <c r="L22" s="2">
        <f t="shared" si="12"/>
        <v>12661</v>
      </c>
      <c r="M22" s="2">
        <f t="shared" ca="1" si="13"/>
        <v>-9.3012899527449608E-2</v>
      </c>
      <c r="N22" s="2">
        <f t="shared" ca="1" si="14"/>
        <v>-1150.9999962417899</v>
      </c>
      <c r="O22" s="2"/>
      <c r="P22" s="2">
        <f>P1</f>
        <v>35</v>
      </c>
      <c r="Q22" s="2">
        <f t="shared" ref="Q22:S22" si="26">Q1</f>
        <v>630</v>
      </c>
      <c r="R22" s="2">
        <f>T1</f>
        <v>40499</v>
      </c>
      <c r="S22" s="2">
        <f t="shared" ca="1" si="26"/>
        <v>-0.99999998299953075</v>
      </c>
      <c r="T22" s="2"/>
      <c r="U22" s="2" t="s">
        <v>39</v>
      </c>
      <c r="V22" s="2">
        <v>11</v>
      </c>
      <c r="W22" s="2">
        <f t="shared" ca="1" si="15"/>
        <v>6.370194788391756</v>
      </c>
      <c r="X22" s="2">
        <f t="shared" ca="1" si="16"/>
        <v>-8.6913072481372186E-2</v>
      </c>
      <c r="Y22" s="2">
        <f t="shared" ca="1" si="17"/>
        <v>-17.973146485482403</v>
      </c>
      <c r="Z22" s="2">
        <f t="shared" ca="1" si="18"/>
        <v>1146.7410775710134</v>
      </c>
      <c r="AA22">
        <f t="shared" si="19"/>
        <v>11</v>
      </c>
      <c r="AB22">
        <f t="shared" ca="1" si="20"/>
        <v>1135.0512128014414</v>
      </c>
      <c r="AC22" s="2">
        <f t="shared" si="21"/>
        <v>1151</v>
      </c>
      <c r="AD22" s="2">
        <f t="shared" ca="1" si="22"/>
        <v>254.36381310490822</v>
      </c>
      <c r="AE22" s="2">
        <f t="shared" ca="1" si="4"/>
        <v>1135.0512128014414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5"/>
        <v>144</v>
      </c>
      <c r="D23">
        <f t="shared" ca="1" si="3"/>
        <v>37.699199999999998</v>
      </c>
      <c r="E23" s="2">
        <f t="shared" ca="1" si="6"/>
        <v>8.8156922364551694E-5</v>
      </c>
      <c r="F23" s="2">
        <f t="shared" ca="1" si="7"/>
        <v>0.99999999611417856</v>
      </c>
      <c r="G23" s="2">
        <f t="shared" ca="1" si="8"/>
        <v>1.0578830683746203E-3</v>
      </c>
      <c r="H23" s="2">
        <f t="shared" ca="1" si="9"/>
        <v>11.999999953370143</v>
      </c>
      <c r="I23" s="2">
        <f t="shared" ca="1" si="10"/>
        <v>7.7716429607895946E-9</v>
      </c>
      <c r="J23" s="2">
        <f t="shared" ca="1" si="10"/>
        <v>0.99999999222835712</v>
      </c>
      <c r="K23" s="2">
        <f t="shared" ca="1" si="11"/>
        <v>8.8156922021989629E-5</v>
      </c>
      <c r="L23" s="2">
        <f t="shared" si="12"/>
        <v>13944</v>
      </c>
      <c r="M23" s="2">
        <f t="shared" ca="1" si="13"/>
        <v>0.10243834378760906</v>
      </c>
      <c r="N23" s="2">
        <f t="shared" ca="1" si="14"/>
        <v>1161.9999954846755</v>
      </c>
      <c r="O23" s="2"/>
      <c r="P23" s="2">
        <f t="shared" ref="P23:S25" si="27">P2</f>
        <v>630</v>
      </c>
      <c r="Q23" s="2">
        <f t="shared" si="27"/>
        <v>14910</v>
      </c>
      <c r="R23" s="2">
        <f t="shared" ref="R23:R25" si="28">T2</f>
        <v>731047</v>
      </c>
      <c r="S23" s="2">
        <f t="shared" ca="1" si="27"/>
        <v>-17.999999396726203</v>
      </c>
      <c r="T23" s="2"/>
      <c r="U23" s="2" t="s">
        <v>39</v>
      </c>
      <c r="V23" s="2">
        <v>12</v>
      </c>
      <c r="W23" s="2">
        <f t="shared" ca="1" si="15"/>
        <v>6.949303405518279</v>
      </c>
      <c r="X23" s="2">
        <f t="shared" ca="1" si="16"/>
        <v>9.4814260865680455E-2</v>
      </c>
      <c r="Y23" s="2">
        <f t="shared" ca="1" si="17"/>
        <v>19.607068881084366</v>
      </c>
      <c r="Z23" s="2">
        <f t="shared" ca="1" si="18"/>
        <v>1146.7410775710134</v>
      </c>
      <c r="AA23">
        <f t="shared" si="19"/>
        <v>12</v>
      </c>
      <c r="AB23">
        <f t="shared" ca="1" si="20"/>
        <v>1173.3922641184818</v>
      </c>
      <c r="AC23" s="2">
        <f t="shared" si="21"/>
        <v>1162</v>
      </c>
      <c r="AD23" s="2">
        <f t="shared" ca="1" si="22"/>
        <v>129.78368174524704</v>
      </c>
      <c r="AE23" s="2">
        <f t="shared" ca="1" si="4"/>
        <v>1173.3922641184818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5"/>
        <v>169</v>
      </c>
      <c r="D24">
        <f t="shared" ca="1" si="3"/>
        <v>40.840800000000002</v>
      </c>
      <c r="E24" s="2">
        <f t="shared" ca="1" si="6"/>
        <v>-9.5503332544266304E-5</v>
      </c>
      <c r="F24" s="2">
        <f t="shared" ca="1" si="7"/>
        <v>-0.99999999543955675</v>
      </c>
      <c r="G24" s="2">
        <f t="shared" ca="1" si="8"/>
        <v>-1.2415433230754619E-3</v>
      </c>
      <c r="H24" s="2">
        <f t="shared" ca="1" si="9"/>
        <v>-12.999999940714238</v>
      </c>
      <c r="I24" s="2">
        <f t="shared" ca="1" si="10"/>
        <v>9.1208865270607154E-9</v>
      </c>
      <c r="J24" s="2">
        <f t="shared" ca="1" si="10"/>
        <v>0.99999999087911351</v>
      </c>
      <c r="K24" s="2">
        <f t="shared" ca="1" si="11"/>
        <v>9.550333210872878E-5</v>
      </c>
      <c r="L24" s="2">
        <f t="shared" si="12"/>
        <v>15145</v>
      </c>
      <c r="M24" s="2">
        <f t="shared" ca="1" si="13"/>
        <v>-0.11126138241407024</v>
      </c>
      <c r="N24" s="2">
        <f t="shared" ca="1" si="14"/>
        <v>-1164.9999946870837</v>
      </c>
      <c r="O24" s="2"/>
      <c r="P24" s="2">
        <f t="shared" ca="1" si="27"/>
        <v>-1.3223538224303017E-4</v>
      </c>
      <c r="Q24" s="2">
        <f t="shared" ca="1" si="27"/>
        <v>-4.6282383777787907E-3</v>
      </c>
      <c r="R24" s="2">
        <f t="shared" ca="1" si="28"/>
        <v>-0.14589235864696176</v>
      </c>
      <c r="S24" s="2">
        <f t="shared" ca="1" si="27"/>
        <v>4.6282383253205351E-3</v>
      </c>
      <c r="T24" s="2"/>
      <c r="U24" s="2" t="s">
        <v>39</v>
      </c>
      <c r="V24" s="2">
        <v>13</v>
      </c>
      <c r="W24" s="2">
        <f t="shared" ca="1" si="15"/>
        <v>7.5284120226448028</v>
      </c>
      <c r="X24" s="2">
        <f t="shared" ca="1" si="16"/>
        <v>-0.10271544925251365</v>
      </c>
      <c r="Y24" s="2">
        <f t="shared" ca="1" si="17"/>
        <v>-21.24099127351176</v>
      </c>
      <c r="Z24" s="2">
        <f t="shared" ca="1" si="18"/>
        <v>1146.7410775710134</v>
      </c>
      <c r="AA24">
        <f t="shared" si="19"/>
        <v>13</v>
      </c>
      <c r="AB24">
        <f t="shared" ca="1" si="20"/>
        <v>1132.925782870894</v>
      </c>
      <c r="AC24" s="2">
        <f t="shared" si="21"/>
        <v>1165</v>
      </c>
      <c r="AD24" s="2">
        <f t="shared" ca="1" si="22"/>
        <v>1028.7554044450396</v>
      </c>
      <c r="AE24" s="2">
        <f t="shared" ca="1" si="4"/>
        <v>1132.925782870894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5"/>
        <v>196</v>
      </c>
      <c r="D25">
        <f t="shared" ca="1" si="3"/>
        <v>43.982399999999998</v>
      </c>
      <c r="E25" s="2">
        <f t="shared" ca="1" si="6"/>
        <v>1.0284974271172118E-4</v>
      </c>
      <c r="F25" s="2">
        <f t="shared" ca="1" si="7"/>
        <v>0.99999999471096523</v>
      </c>
      <c r="G25" s="2">
        <f t="shared" ca="1" si="8"/>
        <v>1.4398963979640965E-3</v>
      </c>
      <c r="H25" s="2">
        <f t="shared" ca="1" si="9"/>
        <v>13.999999925953514</v>
      </c>
      <c r="I25" s="2">
        <f t="shared" ca="1" si="10"/>
        <v>1.0578069575867243E-8</v>
      </c>
      <c r="J25" s="2">
        <f t="shared" ca="1" si="10"/>
        <v>0.99999998942193047</v>
      </c>
      <c r="K25" s="2">
        <f t="shared" ca="1" si="11"/>
        <v>1.0284974216774531E-4</v>
      </c>
      <c r="L25" s="2">
        <f t="shared" si="12"/>
        <v>16352</v>
      </c>
      <c r="M25" s="2">
        <f t="shared" ca="1" si="13"/>
        <v>0.12012849948729033</v>
      </c>
      <c r="N25" s="2">
        <f t="shared" ca="1" si="14"/>
        <v>1167.9999938224073</v>
      </c>
      <c r="O25" s="2"/>
      <c r="P25" s="2">
        <f t="shared" ca="1" si="27"/>
        <v>-0.99999998299953075</v>
      </c>
      <c r="Q25" s="2">
        <f t="shared" ca="1" si="27"/>
        <v>-17.999999396726203</v>
      </c>
      <c r="R25" s="2">
        <f t="shared" ca="1" si="28"/>
        <v>-1094.999981101711</v>
      </c>
      <c r="S25" s="2">
        <f t="shared" ca="1" si="27"/>
        <v>34.999999195311148</v>
      </c>
      <c r="T25" s="2"/>
      <c r="U25" s="2"/>
      <c r="V25" s="2">
        <v>14</v>
      </c>
      <c r="W25" s="2">
        <f t="shared" ca="1" si="15"/>
        <v>8.1075206397713266</v>
      </c>
      <c r="X25" s="2">
        <f t="shared" ca="1" si="16"/>
        <v>0.11061663762616129</v>
      </c>
      <c r="Y25" s="2">
        <f t="shared" ca="1" si="17"/>
        <v>22.874913662500042</v>
      </c>
      <c r="Z25" s="2">
        <f t="shared" ca="1" si="18"/>
        <v>1146.7410775710134</v>
      </c>
      <c r="AA25">
        <f t="shared" si="19"/>
        <v>14</v>
      </c>
      <c r="AB25">
        <f t="shared" ca="1" si="20"/>
        <v>1177.8341285109109</v>
      </c>
      <c r="AC25" s="2">
        <f t="shared" si="21"/>
        <v>1168</v>
      </c>
      <c r="AD25" s="2">
        <f t="shared" ca="1" si="22"/>
        <v>96.710083569110367</v>
      </c>
      <c r="AE25" s="2">
        <f t="shared" ca="1" si="4"/>
        <v>1177.8341285109109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5"/>
        <v>225</v>
      </c>
      <c r="D26">
        <f t="shared" ca="1" si="3"/>
        <v>47.124000000000002</v>
      </c>
      <c r="E26" s="2">
        <f t="shared" ca="1" si="6"/>
        <v>-1.1019615288073071E-4</v>
      </c>
      <c r="F26" s="2">
        <f t="shared" ca="1" si="7"/>
        <v>-0.99999999392840389</v>
      </c>
      <c r="G26" s="2">
        <f t="shared" ca="1" si="8"/>
        <v>-1.6529422932109606E-3</v>
      </c>
      <c r="H26" s="2">
        <f t="shared" ca="1" si="9"/>
        <v>-14.999999908926059</v>
      </c>
      <c r="I26" s="2">
        <f t="shared" ca="1" si="10"/>
        <v>1.2143192109713375E-8</v>
      </c>
      <c r="J26" s="2">
        <f t="shared" ca="1" si="10"/>
        <v>0.99999998785680777</v>
      </c>
      <c r="K26" s="2">
        <f t="shared" ca="1" si="11"/>
        <v>1.1019615221166418E-4</v>
      </c>
      <c r="L26" s="2">
        <f t="shared" si="12"/>
        <v>17520</v>
      </c>
      <c r="M26" s="2">
        <f t="shared" ca="1" si="13"/>
        <v>-0.12870910656469348</v>
      </c>
      <c r="N26" s="2">
        <f t="shared" ca="1" si="14"/>
        <v>-1167.9999929083758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ca="1" si="15"/>
        <v>8.6866292568978487</v>
      </c>
      <c r="X26" s="2">
        <f t="shared" ca="1" si="16"/>
        <v>-0.118517826001481</v>
      </c>
      <c r="Y26" s="2">
        <f t="shared" ca="1" si="17"/>
        <v>-24.508836047784662</v>
      </c>
      <c r="Z26" s="2">
        <f t="shared" ca="1" si="18"/>
        <v>1146.7410775710134</v>
      </c>
      <c r="AA26">
        <f t="shared" si="19"/>
        <v>15</v>
      </c>
      <c r="AB26">
        <f t="shared" ca="1" si="20"/>
        <v>1130.8003529541252</v>
      </c>
      <c r="AC26" s="2">
        <f t="shared" si="21"/>
        <v>1168</v>
      </c>
      <c r="AD26" s="2">
        <f t="shared" ca="1" si="22"/>
        <v>1383.8137403376636</v>
      </c>
      <c r="AE26" s="2">
        <f t="shared" ca="1" si="4"/>
        <v>1130.8003529541252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5"/>
        <v>256</v>
      </c>
      <c r="D27">
        <f t="shared" ca="1" si="3"/>
        <v>50.265599999999999</v>
      </c>
      <c r="E27" s="2">
        <f t="shared" ca="1" si="6"/>
        <v>1.1754256303668757E-4</v>
      </c>
      <c r="F27" s="2">
        <f t="shared" ca="1" si="7"/>
        <v>0.99999999309187293</v>
      </c>
      <c r="G27" s="2">
        <f t="shared" ca="1" si="8"/>
        <v>1.8806810085870011E-3</v>
      </c>
      <c r="H27" s="2">
        <f t="shared" ca="1" si="9"/>
        <v>15.999999889469967</v>
      </c>
      <c r="I27" s="2">
        <f t="shared" ca="1" si="10"/>
        <v>1.381625412523367E-8</v>
      </c>
      <c r="J27" s="2">
        <f t="shared" ca="1" si="10"/>
        <v>0.99999998618374586</v>
      </c>
      <c r="K27" s="2">
        <f t="shared" ca="1" si="11"/>
        <v>1.1754256222468861E-4</v>
      </c>
      <c r="L27" s="2">
        <f t="shared" si="12"/>
        <v>18656</v>
      </c>
      <c r="M27" s="2">
        <f t="shared" ca="1" si="13"/>
        <v>0.13705462850077771</v>
      </c>
      <c r="N27" s="2">
        <f t="shared" ca="1" si="14"/>
        <v>1165.9999919451238</v>
      </c>
      <c r="O27" s="2"/>
      <c r="P27" s="2"/>
      <c r="Q27" s="2"/>
      <c r="R27" s="2"/>
      <c r="S27" s="2">
        <f ca="1">MDETERM(P22:S25)</f>
        <v>898.84110606679747</v>
      </c>
      <c r="T27" s="8">
        <f ca="1">S27/T6</f>
        <v>1075.5169114638434</v>
      </c>
      <c r="U27" s="2"/>
      <c r="V27" s="2">
        <v>16</v>
      </c>
      <c r="W27" s="2">
        <f t="shared" ca="1" si="15"/>
        <v>9.2657378740243725</v>
      </c>
      <c r="X27" s="2">
        <f t="shared" ca="1" si="16"/>
        <v>0.12641901436276232</v>
      </c>
      <c r="Y27" s="2">
        <f t="shared" ca="1" si="17"/>
        <v>26.142758429101079</v>
      </c>
      <c r="Z27" s="2">
        <f t="shared" ca="1" si="18"/>
        <v>1146.7410775710134</v>
      </c>
      <c r="AA27">
        <f t="shared" si="19"/>
        <v>16</v>
      </c>
      <c r="AB27">
        <f t="shared" ca="1" si="20"/>
        <v>1182.2759928885016</v>
      </c>
      <c r="AC27" s="2">
        <f t="shared" si="21"/>
        <v>1166</v>
      </c>
      <c r="AD27" s="2">
        <f t="shared" ca="1" si="22"/>
        <v>264.90794450655483</v>
      </c>
      <c r="AE27" s="2">
        <f t="shared" ca="1" si="4"/>
        <v>1182.2759928885016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5"/>
        <v>289</v>
      </c>
      <c r="D28">
        <f t="shared" ca="1" si="3"/>
        <v>53.407199999999996</v>
      </c>
      <c r="E28" s="2">
        <f t="shared" ca="1" si="6"/>
        <v>-1.2488897318630067E-4</v>
      </c>
      <c r="F28" s="2">
        <f t="shared" ca="1" si="7"/>
        <v>-0.99999999220137215</v>
      </c>
      <c r="G28" s="2">
        <f t="shared" ca="1" si="8"/>
        <v>-2.1231125441671115E-3</v>
      </c>
      <c r="H28" s="2">
        <f t="shared" ca="1" si="9"/>
        <v>-16.999999867423327</v>
      </c>
      <c r="I28" s="2">
        <f t="shared" ca="1" si="10"/>
        <v>1.5597255623528527E-8</v>
      </c>
      <c r="J28" s="2">
        <f t="shared" ca="1" si="10"/>
        <v>0.9999999844027444</v>
      </c>
      <c r="K28" s="2">
        <f t="shared" ca="1" si="11"/>
        <v>1.2488897221233803E-4</v>
      </c>
      <c r="L28" s="2">
        <f t="shared" si="12"/>
        <v>19822</v>
      </c>
      <c r="M28" s="2">
        <f t="shared" ca="1" si="13"/>
        <v>-0.14562054273522659</v>
      </c>
      <c r="N28" s="2">
        <f t="shared" ca="1" si="14"/>
        <v>-1165.9999909067999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ca="1" si="15"/>
        <v>9.8448464911508964</v>
      </c>
      <c r="X28" s="2">
        <f t="shared" ca="1" si="16"/>
        <v>-0.13432020271722084</v>
      </c>
      <c r="Y28" s="2">
        <f t="shared" ca="1" si="17"/>
        <v>-27.776680806184743</v>
      </c>
      <c r="Z28" s="2">
        <f t="shared" ca="1" si="18"/>
        <v>1146.7410775710134</v>
      </c>
      <c r="AA28">
        <f t="shared" si="19"/>
        <v>17</v>
      </c>
      <c r="AB28">
        <f t="shared" ca="1" si="20"/>
        <v>1128.6749230532623</v>
      </c>
      <c r="AC28" s="2">
        <f t="shared" si="21"/>
        <v>1166</v>
      </c>
      <c r="AD28" s="2">
        <f t="shared" ca="1" si="22"/>
        <v>1393.1613690798888</v>
      </c>
      <c r="AE28" s="2">
        <f t="shared" ca="1" si="4"/>
        <v>1128.6749230532623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5"/>
        <v>324</v>
      </c>
      <c r="D29">
        <f t="shared" ca="1" si="3"/>
        <v>56.5488</v>
      </c>
      <c r="E29" s="2">
        <f t="shared" ca="1" si="6"/>
        <v>1.3223538333627898E-4</v>
      </c>
      <c r="F29" s="2">
        <f t="shared" ca="1" si="7"/>
        <v>0.99999999125690164</v>
      </c>
      <c r="G29" s="2">
        <f t="shared" ca="1" si="8"/>
        <v>2.3802369000530217E-3</v>
      </c>
      <c r="H29" s="2">
        <f t="shared" ca="1" si="9"/>
        <v>17.999999842624231</v>
      </c>
      <c r="I29" s="2">
        <f t="shared" ca="1" si="10"/>
        <v>1.7486196606092647E-8</v>
      </c>
      <c r="J29" s="2">
        <f t="shared" ca="1" si="10"/>
        <v>0.9999999825138034</v>
      </c>
      <c r="K29" s="2">
        <f t="shared" ca="1" si="11"/>
        <v>1.3223538218013202E-4</v>
      </c>
      <c r="L29" s="2">
        <f t="shared" si="12"/>
        <v>20934</v>
      </c>
      <c r="M29" s="2">
        <f t="shared" ca="1" si="13"/>
        <v>0.15378975082009244</v>
      </c>
      <c r="N29" s="2">
        <f t="shared" ca="1" si="14"/>
        <v>1162.9999898317767</v>
      </c>
      <c r="O29" s="2"/>
      <c r="P29" s="2">
        <f>P1</f>
        <v>35</v>
      </c>
      <c r="Q29" s="2">
        <f t="shared" ref="Q29:R29" si="29">Q1</f>
        <v>630</v>
      </c>
      <c r="R29" s="2">
        <f t="shared" ca="1" si="29"/>
        <v>-1.3223538224303017E-4</v>
      </c>
      <c r="S29" s="2">
        <f>T1</f>
        <v>40499</v>
      </c>
      <c r="T29" s="2"/>
      <c r="U29" s="2"/>
      <c r="V29" s="2">
        <v>18</v>
      </c>
      <c r="W29" s="2">
        <f t="shared" ca="1" si="15"/>
        <v>10.423955108277418</v>
      </c>
      <c r="X29" s="2">
        <f t="shared" ca="1" si="16"/>
        <v>0.14222139107207216</v>
      </c>
      <c r="Y29" s="2">
        <f t="shared" ca="1" si="17"/>
        <v>29.410603178771105</v>
      </c>
      <c r="Z29" s="2">
        <f t="shared" ca="1" si="18"/>
        <v>1146.7410775710134</v>
      </c>
      <c r="AA29">
        <f t="shared" si="19"/>
        <v>18</v>
      </c>
      <c r="AB29">
        <f t="shared" ca="1" si="20"/>
        <v>1186.7178572491341</v>
      </c>
      <c r="AC29" s="2">
        <f t="shared" si="21"/>
        <v>1163</v>
      </c>
      <c r="AD29" s="2">
        <f t="shared" ca="1" si="22"/>
        <v>562.53675249030357</v>
      </c>
      <c r="AE29" s="2">
        <f t="shared" ca="1" si="4"/>
        <v>1186.7178572491341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5"/>
        <v>361</v>
      </c>
      <c r="D30">
        <f t="shared" ca="1" si="3"/>
        <v>59.690399999999997</v>
      </c>
      <c r="E30" s="2">
        <f t="shared" ca="1" si="6"/>
        <v>-1.3958179347201515E-4</v>
      </c>
      <c r="F30" s="2">
        <f t="shared" ca="1" si="7"/>
        <v>-0.99999999025846142</v>
      </c>
      <c r="G30" s="2">
        <f t="shared" ca="1" si="8"/>
        <v>-2.6520540759682877E-3</v>
      </c>
      <c r="H30" s="2">
        <f t="shared" ca="1" si="9"/>
        <v>-18.999999814910765</v>
      </c>
      <c r="I30" s="2">
        <f t="shared" ca="1" si="10"/>
        <v>1.9483077068864289E-8</v>
      </c>
      <c r="J30" s="2">
        <f t="shared" ca="1" si="10"/>
        <v>0.99999998051692296</v>
      </c>
      <c r="K30" s="2">
        <f t="shared" ca="1" si="11"/>
        <v>1.3958179211227373E-4</v>
      </c>
      <c r="L30" s="2">
        <f t="shared" si="12"/>
        <v>22135</v>
      </c>
      <c r="M30" s="2">
        <f t="shared" ca="1" si="13"/>
        <v>-0.16261278939489765</v>
      </c>
      <c r="N30" s="2">
        <f t="shared" ca="1" si="14"/>
        <v>-1164.9999886511075</v>
      </c>
      <c r="O30" s="2"/>
      <c r="P30" s="2">
        <f t="shared" ref="P30:R32" si="30">P2</f>
        <v>630</v>
      </c>
      <c r="Q30" s="2">
        <f t="shared" si="30"/>
        <v>14910</v>
      </c>
      <c r="R30" s="2">
        <f t="shared" ca="1" si="30"/>
        <v>-4.6282383777787907E-3</v>
      </c>
      <c r="S30" s="2">
        <f t="shared" ref="S30:S32" si="31">T2</f>
        <v>731047</v>
      </c>
      <c r="T30" s="2"/>
      <c r="U30" s="2"/>
      <c r="V30" s="2">
        <v>19</v>
      </c>
      <c r="W30" s="2">
        <f t="shared" ca="1" si="15"/>
        <v>11.003063725403942</v>
      </c>
      <c r="X30" s="2">
        <f t="shared" ca="1" si="16"/>
        <v>-0.15012257941160578</v>
      </c>
      <c r="Y30" s="2">
        <f t="shared" ca="1" si="17"/>
        <v>-31.044525546595612</v>
      </c>
      <c r="Z30" s="2">
        <f t="shared" ca="1" si="18"/>
        <v>1146.7410775710134</v>
      </c>
      <c r="AA30">
        <f t="shared" si="19"/>
        <v>19</v>
      </c>
      <c r="AB30">
        <f t="shared" ca="1" si="20"/>
        <v>1126.5494931704102</v>
      </c>
      <c r="AC30" s="2">
        <f t="shared" si="21"/>
        <v>1165</v>
      </c>
      <c r="AD30" s="2">
        <f t="shared" ca="1" si="22"/>
        <v>1478.4414754523327</v>
      </c>
      <c r="AE30" s="2">
        <f t="shared" ca="1" si="4"/>
        <v>1126.5494931704102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5"/>
        <v>400</v>
      </c>
      <c r="D31">
        <f t="shared" ca="1" si="3"/>
        <v>62.832000000000001</v>
      </c>
      <c r="E31" s="2">
        <f t="shared" ca="1" si="6"/>
        <v>1.4692820360732355E-4</v>
      </c>
      <c r="F31" s="2">
        <f t="shared" ca="1" si="7"/>
        <v>0.99999998920605149</v>
      </c>
      <c r="G31" s="2">
        <f t="shared" ca="1" si="8"/>
        <v>2.9385640721464709E-3</v>
      </c>
      <c r="H31" s="2">
        <f t="shared" ca="1" si="9"/>
        <v>19.99999978412103</v>
      </c>
      <c r="I31" s="2">
        <f t="shared" ca="1" si="10"/>
        <v>2.1587897015275126E-8</v>
      </c>
      <c r="J31" s="2">
        <f t="shared" ca="1" si="10"/>
        <v>0.99999997841210309</v>
      </c>
      <c r="K31" s="2">
        <f t="shared" ca="1" si="11"/>
        <v>1.4692820202138809E-4</v>
      </c>
      <c r="L31" s="2">
        <f t="shared" si="12"/>
        <v>23340</v>
      </c>
      <c r="M31" s="2">
        <f t="shared" ca="1" si="13"/>
        <v>0.17146521360974659</v>
      </c>
      <c r="N31" s="2">
        <f t="shared" ca="1" si="14"/>
        <v>1166.999987403462</v>
      </c>
      <c r="O31" s="2"/>
      <c r="P31" s="2">
        <f t="shared" ca="1" si="30"/>
        <v>-1.3223538224303017E-4</v>
      </c>
      <c r="Q31" s="2">
        <f t="shared" ca="1" si="30"/>
        <v>-4.6282383777787907E-3</v>
      </c>
      <c r="R31" s="2">
        <f t="shared" ca="1" si="30"/>
        <v>8.0468885607478975E-7</v>
      </c>
      <c r="S31" s="2">
        <f t="shared" ca="1" si="31"/>
        <v>-0.14589235864696176</v>
      </c>
      <c r="T31" s="2"/>
      <c r="U31" s="2"/>
      <c r="V31" s="2">
        <v>20</v>
      </c>
      <c r="W31" s="2">
        <f t="shared" ca="1" si="15"/>
        <v>11.582172342530466</v>
      </c>
      <c r="X31" s="2">
        <f t="shared" ca="1" si="16"/>
        <v>0.15802376775067936</v>
      </c>
      <c r="Y31" s="2">
        <f t="shared" ca="1" si="17"/>
        <v>32.678447909393739</v>
      </c>
      <c r="Z31" s="2">
        <f t="shared" ca="1" si="18"/>
        <v>1146.7410775710134</v>
      </c>
      <c r="AA31">
        <f t="shared" si="19"/>
        <v>20</v>
      </c>
      <c r="AB31">
        <f t="shared" ca="1" si="20"/>
        <v>1191.1597215906884</v>
      </c>
      <c r="AC31" s="2">
        <f t="shared" si="21"/>
        <v>1167</v>
      </c>
      <c r="AD31" s="2">
        <f t="shared" ca="1" si="22"/>
        <v>583.69214733957415</v>
      </c>
      <c r="AE31" s="2">
        <f t="shared" ca="1" si="4"/>
        <v>1191.1597215906884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5"/>
        <v>441</v>
      </c>
      <c r="D32">
        <f t="shared" ca="1" si="3"/>
        <v>65.973600000000005</v>
      </c>
      <c r="E32" s="2">
        <f t="shared" ca="1" si="6"/>
        <v>-1.5427461373470228E-4</v>
      </c>
      <c r="F32" s="2">
        <f t="shared" ca="1" si="7"/>
        <v>-0.99999998809967172</v>
      </c>
      <c r="G32" s="2">
        <f t="shared" ca="1" si="8"/>
        <v>-3.2397668884287479E-3</v>
      </c>
      <c r="H32" s="2">
        <f t="shared" ca="1" si="9"/>
        <v>-20.999999750093107</v>
      </c>
      <c r="I32" s="2">
        <f t="shared" ca="1" si="10"/>
        <v>2.380065644299159E-8</v>
      </c>
      <c r="J32" s="2">
        <f t="shared" ca="1" si="10"/>
        <v>0.99999997619934355</v>
      </c>
      <c r="K32" s="2">
        <f t="shared" ca="1" si="11"/>
        <v>1.5427461189878374E-4</v>
      </c>
      <c r="L32" s="2">
        <f t="shared" si="12"/>
        <v>24528</v>
      </c>
      <c r="M32" s="2">
        <f t="shared" ca="1" si="13"/>
        <v>-0.18019274884213227</v>
      </c>
      <c r="N32" s="2">
        <f t="shared" ca="1" si="14"/>
        <v>-1167.9999861004167</v>
      </c>
      <c r="O32" s="2"/>
      <c r="P32" s="2">
        <f t="shared" ca="1" si="30"/>
        <v>-0.99999998299953075</v>
      </c>
      <c r="Q32" s="2">
        <f t="shared" ca="1" si="30"/>
        <v>-17.999999396726203</v>
      </c>
      <c r="R32" s="2">
        <f t="shared" ca="1" si="30"/>
        <v>4.6282383253205351E-3</v>
      </c>
      <c r="S32" s="2">
        <f t="shared" ca="1" si="31"/>
        <v>-1094.999981101711</v>
      </c>
      <c r="T32" s="2"/>
      <c r="U32" s="2"/>
      <c r="V32" s="2">
        <v>21</v>
      </c>
      <c r="W32" s="2">
        <f t="shared" ca="1" si="15"/>
        <v>12.161280959656988</v>
      </c>
      <c r="X32" s="2">
        <f t="shared" ca="1" si="16"/>
        <v>-0.16592495608122443</v>
      </c>
      <c r="Y32" s="2">
        <f t="shared" ca="1" si="17"/>
        <v>-34.312370266900913</v>
      </c>
      <c r="Z32" s="2">
        <f t="shared" ca="1" si="18"/>
        <v>1146.7410775710134</v>
      </c>
      <c r="AA32">
        <f t="shared" si="19"/>
        <v>21</v>
      </c>
      <c r="AB32">
        <f t="shared" ca="1" si="20"/>
        <v>1124.4240633076884</v>
      </c>
      <c r="AC32" s="2">
        <f t="shared" si="21"/>
        <v>1168</v>
      </c>
      <c r="AD32" s="2">
        <f t="shared" ca="1" si="22"/>
        <v>1898.8622586123522</v>
      </c>
      <c r="AE32" s="2">
        <f t="shared" ca="1" si="4"/>
        <v>1124.4240633076884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5"/>
        <v>484</v>
      </c>
      <c r="D33">
        <f t="shared" ca="1" si="3"/>
        <v>69.115200000000002</v>
      </c>
      <c r="E33" s="2">
        <f t="shared" ca="1" si="6"/>
        <v>1.616210238466494E-4</v>
      </c>
      <c r="F33" s="2">
        <f t="shared" ca="1" si="7"/>
        <v>0.99999998693932224</v>
      </c>
      <c r="G33" s="2">
        <f t="shared" ca="1" si="8"/>
        <v>3.5556625246262871E-3</v>
      </c>
      <c r="H33" s="2">
        <f t="shared" ca="1" si="9"/>
        <v>21.99999971266509</v>
      </c>
      <c r="I33" s="2">
        <f t="shared" ca="1" si="10"/>
        <v>2.6121355349239215E-8</v>
      </c>
      <c r="J33" s="2">
        <f t="shared" ca="1" si="10"/>
        <v>0.9999999738786447</v>
      </c>
      <c r="K33" s="2">
        <f t="shared" ca="1" si="11"/>
        <v>1.616210217357693E-4</v>
      </c>
      <c r="L33" s="2">
        <f t="shared" si="12"/>
        <v>25762</v>
      </c>
      <c r="M33" s="2">
        <f t="shared" ca="1" si="13"/>
        <v>0.18925821892442646</v>
      </c>
      <c r="N33" s="2">
        <f t="shared" ca="1" si="14"/>
        <v>1170.9999847059464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ca="1" si="15"/>
        <v>12.740389576783512</v>
      </c>
      <c r="X33" s="2">
        <f t="shared" ca="1" si="16"/>
        <v>0.17382614439517255</v>
      </c>
      <c r="Y33" s="2">
        <f t="shared" ca="1" si="17"/>
        <v>35.946292618852596</v>
      </c>
      <c r="Z33" s="2">
        <f t="shared" ca="1" si="18"/>
        <v>1146.7410775710134</v>
      </c>
      <c r="AA33">
        <f t="shared" si="19"/>
        <v>22</v>
      </c>
      <c r="AB33">
        <f t="shared" ca="1" si="20"/>
        <v>1195.6015859110446</v>
      </c>
      <c r="AC33" s="2">
        <f t="shared" si="21"/>
        <v>1171</v>
      </c>
      <c r="AD33" s="2">
        <f t="shared" ca="1" si="22"/>
        <v>605.23802933850789</v>
      </c>
      <c r="AE33" s="2">
        <f t="shared" ca="1" si="4"/>
        <v>1195.6015859110446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5"/>
        <v>529</v>
      </c>
      <c r="D34">
        <f t="shared" ca="1" si="3"/>
        <v>72.256799999999998</v>
      </c>
      <c r="E34" s="2">
        <f t="shared" ca="1" si="6"/>
        <v>-1.689674339498739E-4</v>
      </c>
      <c r="F34" s="2">
        <f t="shared" ca="1" si="7"/>
        <v>-0.99999998572500304</v>
      </c>
      <c r="G34" s="2">
        <f t="shared" ca="1" si="8"/>
        <v>-3.8862509808470997E-3</v>
      </c>
      <c r="H34" s="2">
        <f t="shared" ca="1" si="9"/>
        <v>-22.99999967167507</v>
      </c>
      <c r="I34" s="2">
        <f t="shared" ca="1" si="10"/>
        <v>2.8549993735605001E-8</v>
      </c>
      <c r="J34" s="2">
        <f t="shared" ca="1" si="10"/>
        <v>0.9999999714500063</v>
      </c>
      <c r="K34" s="2">
        <f t="shared" ca="1" si="11"/>
        <v>1.6896743153786429E-4</v>
      </c>
      <c r="L34" s="2">
        <f t="shared" si="12"/>
        <v>27048</v>
      </c>
      <c r="M34" s="2">
        <f t="shared" ca="1" si="13"/>
        <v>-0.19870570232505172</v>
      </c>
      <c r="N34" s="2">
        <f t="shared" ca="1" si="14"/>
        <v>-1175.9999832126036</v>
      </c>
      <c r="O34" s="2"/>
      <c r="P34" s="2"/>
      <c r="Q34" s="2"/>
      <c r="R34" s="2"/>
      <c r="S34" s="2">
        <f ca="1">MDETERM(P29:S32)</f>
        <v>1.3655170024474741</v>
      </c>
      <c r="T34" s="8">
        <f ca="1">S34/T6</f>
        <v>1.6339224131061612</v>
      </c>
      <c r="U34" s="2"/>
      <c r="V34" s="2">
        <v>23</v>
      </c>
      <c r="W34" s="2">
        <f t="shared" ca="1" si="15"/>
        <v>13.319498193910036</v>
      </c>
      <c r="X34" s="2">
        <f t="shared" ca="1" si="16"/>
        <v>-0.18172733269973934</v>
      </c>
      <c r="Y34" s="2">
        <f t="shared" ca="1" si="17"/>
        <v>-37.580214964984243</v>
      </c>
      <c r="Z34" s="2">
        <f t="shared" ca="1" si="18"/>
        <v>1146.7410775710134</v>
      </c>
      <c r="AA34">
        <f t="shared" si="19"/>
        <v>23</v>
      </c>
      <c r="AB34">
        <f t="shared" ca="1" si="20"/>
        <v>1122.2986334672394</v>
      </c>
      <c r="AC34" s="2">
        <f t="shared" si="21"/>
        <v>1176</v>
      </c>
      <c r="AD34" s="2">
        <f t="shared" ca="1" si="22"/>
        <v>2883.8367674859037</v>
      </c>
      <c r="AE34" s="2">
        <f t="shared" ca="1" si="4"/>
        <v>1122.2986334672394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5"/>
        <v>576</v>
      </c>
      <c r="D35">
        <f t="shared" ca="1" si="3"/>
        <v>75.398399999999995</v>
      </c>
      <c r="E35" s="2">
        <f t="shared" ca="1" si="6"/>
        <v>1.7631384404397929E-4</v>
      </c>
      <c r="F35" s="2">
        <f t="shared" ca="1" si="7"/>
        <v>0.99999998445671412</v>
      </c>
      <c r="G35" s="2">
        <f t="shared" ca="1" si="8"/>
        <v>4.2315322570555033E-3</v>
      </c>
      <c r="H35" s="2">
        <f t="shared" ca="1" si="9"/>
        <v>23.999999626961138</v>
      </c>
      <c r="I35" s="2">
        <f t="shared" ca="1" si="10"/>
        <v>3.108657160156465E-8</v>
      </c>
      <c r="J35" s="2">
        <f t="shared" ca="1" si="10"/>
        <v>0.99999996891342846</v>
      </c>
      <c r="K35" s="2">
        <f t="shared" ca="1" si="11"/>
        <v>1.7631384130348279E-4</v>
      </c>
      <c r="L35" s="2">
        <f t="shared" si="12"/>
        <v>28128</v>
      </c>
      <c r="M35" s="2">
        <f t="shared" ca="1" si="13"/>
        <v>0.20663982521954372</v>
      </c>
      <c r="N35" s="2">
        <f t="shared" ca="1" si="14"/>
        <v>1171.999981783269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ca="1" si="15"/>
        <v>13.898606811036558</v>
      </c>
      <c r="X35" s="2">
        <f t="shared" ca="1" si="16"/>
        <v>0.18962852099449837</v>
      </c>
      <c r="Y35" s="2">
        <f t="shared" ca="1" si="17"/>
        <v>39.214137305031308</v>
      </c>
      <c r="Z35" s="2">
        <f t="shared" ca="1" si="18"/>
        <v>1146.7410775710134</v>
      </c>
      <c r="AA35">
        <f t="shared" si="19"/>
        <v>24</v>
      </c>
      <c r="AB35">
        <f t="shared" ca="1" si="20"/>
        <v>1200.0434502080757</v>
      </c>
      <c r="AC35" s="2">
        <f t="shared" si="21"/>
        <v>1172</v>
      </c>
      <c r="AD35" s="2">
        <f t="shared" ca="1" si="22"/>
        <v>786.43509957282004</v>
      </c>
      <c r="AE35" s="2">
        <f t="shared" ca="1" si="4"/>
        <v>1200.0434502080757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5"/>
        <v>625</v>
      </c>
      <c r="D36">
        <f t="shared" ca="1" si="3"/>
        <v>78.539999999999992</v>
      </c>
      <c r="E36" s="2">
        <f t="shared" ca="1" si="6"/>
        <v>-1.8366025412856903E-4</v>
      </c>
      <c r="F36" s="2">
        <f t="shared" ca="1" si="7"/>
        <v>-0.99999998313445537</v>
      </c>
      <c r="G36" s="2">
        <f t="shared" ca="1" si="8"/>
        <v>-4.5915063532142256E-3</v>
      </c>
      <c r="H36" s="2">
        <f t="shared" ca="1" si="9"/>
        <v>-24.999999578361383</v>
      </c>
      <c r="I36" s="2">
        <f t="shared" ca="1" si="10"/>
        <v>3.3731088946570556E-8</v>
      </c>
      <c r="J36" s="2">
        <f t="shared" ca="1" si="10"/>
        <v>0.99999996626891108</v>
      </c>
      <c r="K36" s="2">
        <f t="shared" ca="1" si="11"/>
        <v>1.8366025103103882E-4</v>
      </c>
      <c r="L36" s="2">
        <f t="shared" si="12"/>
        <v>29050</v>
      </c>
      <c r="M36" s="2">
        <f t="shared" ca="1" si="13"/>
        <v>-0.21341321529739721</v>
      </c>
      <c r="N36" s="2">
        <f t="shared" ca="1" si="14"/>
        <v>-1161.999980402237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ca="1" si="15"/>
        <v>14.477715428163082</v>
      </c>
      <c r="X36" s="2">
        <f t="shared" ca="1" si="16"/>
        <v>-0.19752970927902316</v>
      </c>
      <c r="Y36" s="2">
        <f t="shared" ca="1" si="17"/>
        <v>-40.848059638729239</v>
      </c>
      <c r="Z36" s="2">
        <f t="shared" ca="1" si="18"/>
        <v>1146.7410775710134</v>
      </c>
      <c r="AA36">
        <f t="shared" si="19"/>
        <v>25</v>
      </c>
      <c r="AB36">
        <f t="shared" ca="1" si="20"/>
        <v>1120.1732036511683</v>
      </c>
      <c r="AC36" s="2">
        <f t="shared" si="21"/>
        <v>1162</v>
      </c>
      <c r="AD36" s="2">
        <f t="shared" ca="1" si="22"/>
        <v>1749.480892806645</v>
      </c>
      <c r="AE36" s="2">
        <f t="shared" ca="1" si="4"/>
        <v>1120.1732036511683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5"/>
        <v>676</v>
      </c>
      <c r="D37">
        <f t="shared" ca="1" si="3"/>
        <v>81.681600000000003</v>
      </c>
      <c r="E37" s="2">
        <f t="shared" ca="1" si="6"/>
        <v>1.9100666421745753E-4</v>
      </c>
      <c r="F37" s="2">
        <f t="shared" ca="1" si="7"/>
        <v>0.99999998175822691</v>
      </c>
      <c r="G37" s="2">
        <f t="shared" ca="1" si="8"/>
        <v>4.9661732696538955E-3</v>
      </c>
      <c r="H37" s="2">
        <f t="shared" ca="1" si="9"/>
        <v>25.9999995257139</v>
      </c>
      <c r="I37" s="2">
        <f t="shared" ca="1" si="10"/>
        <v>3.6483545775480568E-8</v>
      </c>
      <c r="J37" s="2">
        <f t="shared" ca="1" si="10"/>
        <v>0.99999996351645415</v>
      </c>
      <c r="K37" s="2">
        <f t="shared" ca="1" si="11"/>
        <v>1.9100666073315731E-4</v>
      </c>
      <c r="L37" s="2">
        <f t="shared" si="12"/>
        <v>30368</v>
      </c>
      <c r="M37" s="2">
        <f t="shared" ca="1" si="13"/>
        <v>0.22309578380599041</v>
      </c>
      <c r="N37" s="2">
        <f t="shared" ca="1" si="14"/>
        <v>1167.9999786936091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ca="1" si="15"/>
        <v>15.056824045289606</v>
      </c>
      <c r="X37" s="2">
        <f t="shared" ca="1" si="16"/>
        <v>0.20543089756817134</v>
      </c>
      <c r="Y37" s="2">
        <f t="shared" ca="1" si="17"/>
        <v>42.481981965813503</v>
      </c>
      <c r="Z37" s="2">
        <f t="shared" ca="1" si="18"/>
        <v>1146.7410775710134</v>
      </c>
      <c r="AA37">
        <f t="shared" si="19"/>
        <v>26</v>
      </c>
      <c r="AB37">
        <f t="shared" ca="1" si="20"/>
        <v>1204.4853144796848</v>
      </c>
      <c r="AC37" s="2">
        <f t="shared" si="21"/>
        <v>1168</v>
      </c>
      <c r="AD37" s="2">
        <f t="shared" ca="1" si="22"/>
        <v>1331.1781726814975</v>
      </c>
      <c r="AE37" s="2">
        <f t="shared" ca="1" si="4"/>
        <v>1204.4853144796848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5"/>
        <v>729</v>
      </c>
      <c r="D38">
        <f t="shared" ca="1" si="3"/>
        <v>84.8232</v>
      </c>
      <c r="E38" s="2">
        <f t="shared" ca="1" si="6"/>
        <v>-1.9835307428182661E-4</v>
      </c>
      <c r="F38" s="2">
        <f t="shared" ca="1" si="7"/>
        <v>-0.99999998032802873</v>
      </c>
      <c r="G38" s="2">
        <f t="shared" ca="1" si="8"/>
        <v>-5.3555330056093186E-3</v>
      </c>
      <c r="H38" s="2">
        <f t="shared" ca="1" si="9"/>
        <v>-26.999999468856775</v>
      </c>
      <c r="I38" s="2">
        <f t="shared" ca="1" si="10"/>
        <v>3.9343942077051827E-8</v>
      </c>
      <c r="J38" s="2">
        <f t="shared" ca="1" si="10"/>
        <v>0.99999996065605778</v>
      </c>
      <c r="K38" s="2">
        <f t="shared" ca="1" si="11"/>
        <v>1.9835307037983064E-4</v>
      </c>
      <c r="L38" s="2">
        <f t="shared" si="12"/>
        <v>31455</v>
      </c>
      <c r="M38" s="2">
        <f t="shared" ca="1" si="13"/>
        <v>-0.23108133153832799</v>
      </c>
      <c r="N38" s="2">
        <f t="shared" ca="1" si="14"/>
        <v>-1164.9999770821535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ca="1" si="15"/>
        <v>15.635932662416129</v>
      </c>
      <c r="X38" s="2">
        <f t="shared" ca="1" si="16"/>
        <v>-0.21333208583094845</v>
      </c>
      <c r="Y38" s="2">
        <f t="shared" ca="1" si="17"/>
        <v>-44.115904286019529</v>
      </c>
      <c r="Z38" s="2">
        <f t="shared" ca="1" si="18"/>
        <v>1146.7410775710134</v>
      </c>
      <c r="AA38">
        <f t="shared" si="19"/>
        <v>27</v>
      </c>
      <c r="AB38">
        <f t="shared" ca="1" si="20"/>
        <v>1118.0477738615791</v>
      </c>
      <c r="AC38" s="2">
        <f t="shared" si="21"/>
        <v>1165</v>
      </c>
      <c r="AD38" s="2">
        <f t="shared" ca="1" si="22"/>
        <v>2204.5115393534134</v>
      </c>
      <c r="AE38" s="2">
        <f t="shared" ca="1" si="4"/>
        <v>1118.0477738615791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5"/>
        <v>784</v>
      </c>
      <c r="D39">
        <f t="shared" ca="1" si="3"/>
        <v>87.964799999999997</v>
      </c>
      <c r="E39" s="2">
        <f t="shared" ca="1" si="6"/>
        <v>2.0569948433549063E-4</v>
      </c>
      <c r="F39" s="2">
        <f t="shared" ca="1" si="7"/>
        <v>0.99999997884386083</v>
      </c>
      <c r="G39" s="2">
        <f t="shared" ca="1" si="8"/>
        <v>5.7595855613937373E-3</v>
      </c>
      <c r="H39" s="2">
        <f t="shared" ca="1" si="9"/>
        <v>27.999999407628103</v>
      </c>
      <c r="I39" s="2">
        <f t="shared" ca="1" si="10"/>
        <v>4.2312277855886752E-8</v>
      </c>
      <c r="J39" s="2">
        <f t="shared" ca="1" si="10"/>
        <v>0.9999999576877221</v>
      </c>
      <c r="K39" s="2">
        <f t="shared" ca="1" si="11"/>
        <v>2.0569947998368371E-4</v>
      </c>
      <c r="L39" s="2">
        <f t="shared" si="12"/>
        <v>32620</v>
      </c>
      <c r="M39" s="2">
        <f t="shared" ca="1" si="13"/>
        <v>0.23963989925084658</v>
      </c>
      <c r="N39" s="2">
        <f t="shared" ca="1" si="14"/>
        <v>1164.9999753530979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ca="1" si="15"/>
        <v>16.215041279542653</v>
      </c>
      <c r="X39" s="2">
        <f t="shared" ca="1" si="16"/>
        <v>0.22123327408221211</v>
      </c>
      <c r="Y39" s="2">
        <f t="shared" ca="1" si="17"/>
        <v>45.749826599082795</v>
      </c>
      <c r="Z39" s="2">
        <f t="shared" ca="1" si="18"/>
        <v>1146.7410775710134</v>
      </c>
      <c r="AA39">
        <f t="shared" si="19"/>
        <v>28</v>
      </c>
      <c r="AB39">
        <f t="shared" ca="1" si="20"/>
        <v>1208.927178723721</v>
      </c>
      <c r="AC39" s="2">
        <f t="shared" si="21"/>
        <v>1165</v>
      </c>
      <c r="AD39" s="2">
        <f t="shared" ca="1" si="22"/>
        <v>1929.5970306257268</v>
      </c>
      <c r="AE39" s="2">
        <f t="shared" ca="1" si="4"/>
        <v>1208.927178723721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5"/>
        <v>841</v>
      </c>
      <c r="D40">
        <f t="shared" ca="1" si="3"/>
        <v>91.106399999999994</v>
      </c>
      <c r="E40" s="2">
        <f t="shared" ca="1" si="6"/>
        <v>-2.1304589437805307E-4</v>
      </c>
      <c r="F40" s="2">
        <f t="shared" ca="1" si="7"/>
        <v>-0.99999997730572321</v>
      </c>
      <c r="G40" s="2">
        <f t="shared" ca="1" si="8"/>
        <v>-6.178330936963539E-3</v>
      </c>
      <c r="H40" s="2">
        <f t="shared" ca="1" si="9"/>
        <v>-28.999999341865973</v>
      </c>
      <c r="I40" s="2">
        <f t="shared" ca="1" si="10"/>
        <v>4.5388553111344542E-8</v>
      </c>
      <c r="J40" s="2">
        <f t="shared" ca="1" si="10"/>
        <v>0.99999995461144697</v>
      </c>
      <c r="K40" s="2">
        <f t="shared" ca="1" si="11"/>
        <v>2.1304588954313057E-4</v>
      </c>
      <c r="L40" s="2">
        <f t="shared" si="12"/>
        <v>33785</v>
      </c>
      <c r="M40" s="2">
        <f t="shared" ca="1" si="13"/>
        <v>-0.24819846695043182</v>
      </c>
      <c r="N40" s="2">
        <f t="shared" ca="1" si="14"/>
        <v>-1164.9999735611675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ca="1" si="15"/>
        <v>16.794149896669175</v>
      </c>
      <c r="X40" s="2">
        <f t="shared" ca="1" si="16"/>
        <v>-0.22913446232153584</v>
      </c>
      <c r="Y40" s="2">
        <f t="shared" ca="1" si="17"/>
        <v>-47.383748904738738</v>
      </c>
      <c r="Z40" s="2">
        <f t="shared" ca="1" si="18"/>
        <v>1146.7410775710134</v>
      </c>
      <c r="AA40">
        <f t="shared" si="19"/>
        <v>29</v>
      </c>
      <c r="AB40">
        <f t="shared" ca="1" si="20"/>
        <v>1115.9223441006222</v>
      </c>
      <c r="AC40" s="2">
        <f t="shared" si="21"/>
        <v>1165</v>
      </c>
      <c r="AD40" s="2">
        <f t="shared" ca="1" si="22"/>
        <v>2408.6163085777284</v>
      </c>
      <c r="AE40" s="2">
        <f t="shared" ca="1" si="4"/>
        <v>1115.9223441006222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5"/>
        <v>900</v>
      </c>
      <c r="D41">
        <f t="shared" ca="1" si="3"/>
        <v>94.248000000000005</v>
      </c>
      <c r="E41" s="2">
        <f t="shared" ca="1" si="6"/>
        <v>2.2039230442332837E-4</v>
      </c>
      <c r="F41" s="2">
        <f t="shared" ca="1" si="7"/>
        <v>0.99999997571361576</v>
      </c>
      <c r="G41" s="2">
        <f t="shared" ca="1" si="8"/>
        <v>6.6117691326998511E-3</v>
      </c>
      <c r="H41" s="2">
        <f t="shared" ca="1" si="9"/>
        <v>29.999999271408473</v>
      </c>
      <c r="I41" s="2">
        <f t="shared" ca="1" si="10"/>
        <v>4.8572767849025046E-8</v>
      </c>
      <c r="J41" s="2">
        <f t="shared" ca="1" si="10"/>
        <v>0.99999995142723208</v>
      </c>
      <c r="K41" s="2">
        <f t="shared" ca="1" si="11"/>
        <v>2.2039229907079618E-4</v>
      </c>
      <c r="L41" s="2">
        <f t="shared" si="12"/>
        <v>34830</v>
      </c>
      <c r="M41" s="2">
        <f t="shared" ca="1" si="13"/>
        <v>0.25587546543548423</v>
      </c>
      <c r="N41" s="2">
        <f t="shared" ca="1" si="14"/>
        <v>1160.9999718035078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ca="1" si="15"/>
        <v>17.373258513795697</v>
      </c>
      <c r="X41" s="2">
        <f t="shared" ca="1" si="16"/>
        <v>0.23703565056377726</v>
      </c>
      <c r="Y41" s="2">
        <f t="shared" ca="1" si="17"/>
        <v>49.017671202722809</v>
      </c>
      <c r="Z41" s="2">
        <f t="shared" ca="1" si="18"/>
        <v>1146.7410775710134</v>
      </c>
      <c r="AA41">
        <f t="shared" si="19"/>
        <v>30</v>
      </c>
      <c r="AB41">
        <f t="shared" ca="1" si="20"/>
        <v>1213.3690429380956</v>
      </c>
      <c r="AC41" s="2">
        <f t="shared" si="21"/>
        <v>1161</v>
      </c>
      <c r="AD41" s="2">
        <f t="shared" ca="1" si="22"/>
        <v>2742.5166582521024</v>
      </c>
      <c r="AE41" s="2">
        <f t="shared" ca="1" si="4"/>
        <v>1213.3690429380956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5"/>
        <v>961</v>
      </c>
      <c r="D42">
        <f t="shared" ca="1" si="3"/>
        <v>97.389600000000002</v>
      </c>
      <c r="E42" s="2">
        <f t="shared" ca="1" si="6"/>
        <v>-2.2773871444249828E-4</v>
      </c>
      <c r="F42" s="2">
        <f t="shared" ca="1" si="7"/>
        <v>-0.9999999740675386</v>
      </c>
      <c r="G42" s="2">
        <f t="shared" ca="1" si="8"/>
        <v>-7.0599001477174468E-3</v>
      </c>
      <c r="H42" s="2">
        <f t="shared" ca="1" si="9"/>
        <v>-30.999999196093697</v>
      </c>
      <c r="I42" s="2">
        <f t="shared" ca="1" si="10"/>
        <v>5.1864922055921773E-8</v>
      </c>
      <c r="J42" s="2">
        <f t="shared" ca="1" si="10"/>
        <v>0.99999994813507787</v>
      </c>
      <c r="K42" s="2">
        <f t="shared" ca="1" si="11"/>
        <v>2.2773870853667286E-4</v>
      </c>
      <c r="L42" s="2">
        <f t="shared" si="12"/>
        <v>35929</v>
      </c>
      <c r="M42" s="2">
        <f t="shared" ca="1" si="13"/>
        <v>-0.26394917003885549</v>
      </c>
      <c r="N42" s="2">
        <f t="shared" ca="1" si="14"/>
        <v>-1158.9999699442772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ca="1" si="15"/>
        <v>17.952367130922223</v>
      </c>
      <c r="X42" s="2">
        <f t="shared" ca="1" si="16"/>
        <v>-0.24493683877794192</v>
      </c>
      <c r="Y42" s="2">
        <f t="shared" ca="1" si="17"/>
        <v>-50.651593492770466</v>
      </c>
      <c r="Z42" s="2">
        <f t="shared" ca="1" si="18"/>
        <v>1146.7410775710134</v>
      </c>
      <c r="AA42">
        <f t="shared" si="19"/>
        <v>31</v>
      </c>
      <c r="AB42">
        <f t="shared" ca="1" si="20"/>
        <v>1113.7969143703872</v>
      </c>
      <c r="AC42" s="2">
        <f t="shared" si="21"/>
        <v>1159</v>
      </c>
      <c r="AD42" s="2">
        <f t="shared" ca="1" si="22"/>
        <v>2043.3189504381087</v>
      </c>
      <c r="AE42" s="2">
        <f t="shared" ca="1" si="4"/>
        <v>1113.7969143703872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5"/>
        <v>1024</v>
      </c>
      <c r="D43">
        <f t="shared" ca="1" si="3"/>
        <v>100.5312</v>
      </c>
      <c r="E43" s="2">
        <f t="shared" ca="1" si="6"/>
        <v>2.3508512444937718E-4</v>
      </c>
      <c r="F43" s="2">
        <f t="shared" ca="1" si="7"/>
        <v>0.99999997236749172</v>
      </c>
      <c r="G43" s="2">
        <f t="shared" ca="1" si="8"/>
        <v>7.5227239823800699E-3</v>
      </c>
      <c r="H43" s="2">
        <f t="shared" ca="1" si="9"/>
        <v>31.999999115759735</v>
      </c>
      <c r="I43" s="2">
        <f t="shared" ca="1" si="10"/>
        <v>5.5265015737379159E-8</v>
      </c>
      <c r="J43" s="2">
        <f t="shared" ca="1" si="10"/>
        <v>0.99999994473498421</v>
      </c>
      <c r="K43" s="2">
        <f t="shared" ca="1" si="11"/>
        <v>2.3508511795338553E-4</v>
      </c>
      <c r="L43" s="2">
        <f t="shared" si="12"/>
        <v>37024</v>
      </c>
      <c r="M43" s="2">
        <f t="shared" ca="1" si="13"/>
        <v>0.27199348898792941</v>
      </c>
      <c r="N43" s="2">
        <f t="shared" ca="1" si="14"/>
        <v>1156.9999680291878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ca="1" si="15"/>
        <v>18.531475748048745</v>
      </c>
      <c r="X43" s="2">
        <f t="shared" ca="1" si="16"/>
        <v>0.25283802697888741</v>
      </c>
      <c r="Y43" s="2">
        <f t="shared" ca="1" si="17"/>
        <v>52.285515774617167</v>
      </c>
      <c r="Z43" s="2">
        <f t="shared" ca="1" si="18"/>
        <v>1146.7410775710134</v>
      </c>
      <c r="AA43">
        <f t="shared" si="19"/>
        <v>32</v>
      </c>
      <c r="AB43">
        <f t="shared" ca="1" si="20"/>
        <v>1217.8109071206582</v>
      </c>
      <c r="AC43" s="2">
        <f t="shared" si="21"/>
        <v>1157</v>
      </c>
      <c r="AD43" s="2">
        <f t="shared" ca="1" si="22"/>
        <v>3697.9664248373128</v>
      </c>
      <c r="AE43" s="2">
        <f t="shared" ca="1" si="4"/>
        <v>1217.8109071206582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5"/>
        <v>1089</v>
      </c>
      <c r="D44">
        <f t="shared" ca="1" si="3"/>
        <v>103.6728</v>
      </c>
      <c r="E44" s="2">
        <f t="shared" ca="1" si="6"/>
        <v>-2.4243153444356862E-4</v>
      </c>
      <c r="F44" s="2">
        <f t="shared" ca="1" si="7"/>
        <v>-0.99999997061347512</v>
      </c>
      <c r="G44" s="2">
        <f t="shared" ca="1" si="8"/>
        <v>-8.0002406366377638E-3</v>
      </c>
      <c r="H44" s="2">
        <f t="shared" ca="1" si="9"/>
        <v>-32.99999903024468</v>
      </c>
      <c r="I44" s="2">
        <f t="shared" ca="1" si="10"/>
        <v>5.8773048892663196E-8</v>
      </c>
      <c r="J44" s="2">
        <f t="shared" ca="1" si="10"/>
        <v>0.99999994122695113</v>
      </c>
      <c r="K44" s="2">
        <f t="shared" ca="1" si="11"/>
        <v>2.424315273193483E-4</v>
      </c>
      <c r="L44" s="2">
        <f t="shared" si="12"/>
        <v>37851</v>
      </c>
      <c r="M44" s="2">
        <f t="shared" ca="1" si="13"/>
        <v>-0.27806897000677322</v>
      </c>
      <c r="N44" s="2">
        <f t="shared" ca="1" si="14"/>
        <v>-1146.9999662936559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ca="1" si="15"/>
        <v>19.110584365175267</v>
      </c>
      <c r="X44" s="2">
        <f t="shared" ca="1" si="16"/>
        <v>-0.26073921516618731</v>
      </c>
      <c r="Y44" s="2">
        <f t="shared" ca="1" si="17"/>
        <v>-53.919438047998369</v>
      </c>
      <c r="Z44" s="2">
        <f t="shared" ca="1" si="18"/>
        <v>1146.7410775710134</v>
      </c>
      <c r="AA44">
        <f t="shared" si="19"/>
        <v>33</v>
      </c>
      <c r="AB44">
        <f t="shared" ca="1" si="20"/>
        <v>1111.6714846730242</v>
      </c>
      <c r="AC44" s="2">
        <f t="shared" si="21"/>
        <v>1147</v>
      </c>
      <c r="AD44" s="2">
        <f t="shared" ca="1" si="22"/>
        <v>1248.1039952083622</v>
      </c>
      <c r="AE44" s="2">
        <f t="shared" ca="1" si="4"/>
        <v>1111.6714846730242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5"/>
        <v>1156</v>
      </c>
      <c r="D45">
        <f t="shared" ca="1" si="3"/>
        <v>106.81439999999999</v>
      </c>
      <c r="E45" s="2">
        <f t="shared" ca="1" si="6"/>
        <v>2.4977794442467607E-4</v>
      </c>
      <c r="F45" s="2">
        <f t="shared" ca="1" si="7"/>
        <v>0.9999999688054888</v>
      </c>
      <c r="G45" s="2">
        <f t="shared" ca="1" si="8"/>
        <v>8.4924501104389864E-3</v>
      </c>
      <c r="H45" s="2">
        <f t="shared" ca="1" si="9"/>
        <v>33.999998939386622</v>
      </c>
      <c r="I45" s="2">
        <f t="shared" ca="1" si="10"/>
        <v>6.238902152101657E-8</v>
      </c>
      <c r="J45" s="2">
        <f t="shared" ca="1" si="10"/>
        <v>0.99999993761097861</v>
      </c>
      <c r="K45" s="2">
        <f t="shared" ca="1" si="11"/>
        <v>2.4977793663297519E-4</v>
      </c>
      <c r="L45" s="2">
        <f t="shared" si="12"/>
        <v>39270</v>
      </c>
      <c r="M45" s="2">
        <f t="shared" ca="1" si="13"/>
        <v>0.28849352581050086</v>
      </c>
      <c r="N45" s="2">
        <f t="shared" ca="1" si="14"/>
        <v>1154.9999639703396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ca="1" si="15"/>
        <v>19.689692982301793</v>
      </c>
      <c r="X45" s="2">
        <f t="shared" ca="1" si="16"/>
        <v>0.26864040333941513</v>
      </c>
      <c r="Y45" s="2">
        <f t="shared" ca="1" si="17"/>
        <v>55.553360312649509</v>
      </c>
      <c r="Z45" s="2">
        <f t="shared" ca="1" si="18"/>
        <v>1146.7410775710134</v>
      </c>
      <c r="AA45">
        <f t="shared" si="19"/>
        <v>34</v>
      </c>
      <c r="AB45">
        <f t="shared" ca="1" si="20"/>
        <v>1222.252771269304</v>
      </c>
      <c r="AC45" s="2">
        <f t="shared" si="21"/>
        <v>1155</v>
      </c>
      <c r="AD45" s="2">
        <f t="shared" ca="1" si="22"/>
        <v>4522.9352434013281</v>
      </c>
      <c r="AE45" s="2">
        <f t="shared" ca="1" si="4"/>
        <v>1222.252771269304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5"/>
        <v>1225</v>
      </c>
      <c r="D46">
        <f t="shared" ca="1" si="3"/>
        <v>109.956</v>
      </c>
      <c r="E46" s="2">
        <f t="shared" ca="1" si="6"/>
        <v>-2.5712435440651397E-4</v>
      </c>
      <c r="F46" s="2">
        <f t="shared" ca="1" si="7"/>
        <v>-0.99999996694353266</v>
      </c>
      <c r="G46" s="2">
        <f t="shared" ca="1" si="8"/>
        <v>-8.9993524042279883E-3</v>
      </c>
      <c r="H46" s="2">
        <f t="shared" ca="1" si="9"/>
        <v>-34.99999884302364</v>
      </c>
      <c r="I46" s="2">
        <f t="shared" ca="1" si="10"/>
        <v>6.6112933628966604E-8</v>
      </c>
      <c r="J46" s="2">
        <f t="shared" ca="1" si="10"/>
        <v>0.99999993388706643</v>
      </c>
      <c r="K46" s="2">
        <f t="shared" ca="1" si="11"/>
        <v>2.5712434590689114E-4</v>
      </c>
      <c r="L46" s="2">
        <f t="shared" si="12"/>
        <v>40005</v>
      </c>
      <c r="M46" s="2">
        <f t="shared" ca="1" si="13"/>
        <v>-0.29389313708664544</v>
      </c>
      <c r="N46" s="2">
        <f t="shared" ca="1" si="14"/>
        <v>-1142.9999622164578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ca="1" si="15"/>
        <v>20.268801599428315</v>
      </c>
      <c r="X46" s="2">
        <f t="shared" ca="1" si="16"/>
        <v>-0.27654159151342855</v>
      </c>
      <c r="Y46" s="2">
        <f t="shared" ca="1" si="17"/>
        <v>-57.187282568306031</v>
      </c>
      <c r="Z46" s="2">
        <f t="shared" ca="1" si="18"/>
        <v>1146.7410775710134</v>
      </c>
      <c r="AA46">
        <f t="shared" si="19"/>
        <v>35</v>
      </c>
      <c r="AB46">
        <f t="shared" ca="1" si="20"/>
        <v>1109.5460550106222</v>
      </c>
      <c r="AC46" s="2">
        <f t="shared" si="21"/>
        <v>1143</v>
      </c>
      <c r="AD46" s="2">
        <f t="shared" ca="1" si="22"/>
        <v>1119.1664353523133</v>
      </c>
      <c r="AE46" s="2">
        <f t="shared" ca="1" si="4"/>
        <v>1109.5460550106222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si="5"/>
        <v>1296</v>
      </c>
      <c r="D47">
        <f t="shared" ca="1" si="3"/>
        <v>113.0976</v>
      </c>
      <c r="E47" s="2">
        <f t="shared" ca="1" si="6"/>
        <v>2.6447076436026404E-4</v>
      </c>
      <c r="F47" s="2">
        <f t="shared" ca="1" si="7"/>
        <v>0.9999999650276068</v>
      </c>
      <c r="G47" s="2">
        <f t="shared" ca="1" si="8"/>
        <v>9.5209475169695055E-3</v>
      </c>
      <c r="H47" s="2">
        <f t="shared" ca="1" si="9"/>
        <v>35.999998740993846</v>
      </c>
      <c r="I47" s="2">
        <f t="shared" ref="I47:J47" ca="1" si="32">E47*E47</f>
        <v>6.9944785201302313E-8</v>
      </c>
      <c r="J47" s="2">
        <f t="shared" ca="1" si="32"/>
        <v>0.99999993005521481</v>
      </c>
      <c r="K47" s="2">
        <f t="shared" ca="1" si="11"/>
        <v>2.6447075511108851E-4</v>
      </c>
      <c r="L47" s="2">
        <f t="shared" si="12"/>
        <v>0</v>
      </c>
      <c r="M47" s="2">
        <f t="shared" ca="1" si="13"/>
        <v>0</v>
      </c>
      <c r="N47" s="2">
        <f t="shared" ca="1" si="14"/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ca="1" si="15"/>
        <v>20.847910216554837</v>
      </c>
      <c r="X47" s="2">
        <f t="shared" ca="1" si="16"/>
        <v>0.28444277965723308</v>
      </c>
      <c r="Y47" s="2">
        <f t="shared" ca="1" si="17"/>
        <v>58.821204814703428</v>
      </c>
      <c r="Z47" s="2">
        <f t="shared" ca="1" si="18"/>
        <v>1146.7410775710134</v>
      </c>
      <c r="AA47" s="2"/>
      <c r="AB47" s="2"/>
      <c r="AC47" s="2"/>
      <c r="AD47" s="2"/>
      <c r="AE47" s="9">
        <f t="shared" ca="1" si="4"/>
        <v>1226.6946353819289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valori</vt:lpstr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2019-05-18T11:33:26Z</dcterms:modified>
</cp:coreProperties>
</file>