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P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l="1"/>
  <c r="C9" i="4"/>
  <c r="Q2" i="4" s="1"/>
  <c r="Q23" i="4" s="1"/>
  <c r="L9" i="1"/>
  <c r="T2" i="1" s="1"/>
  <c r="S30" i="1" s="1"/>
  <c r="Q2" i="1"/>
  <c r="Q9" i="1" s="1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Q22" i="1" l="1"/>
  <c r="Q30" i="4"/>
  <c r="Q8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<sst xmlns="http://schemas.openxmlformats.org/spreadsheetml/2006/main" count="277" uniqueCount="44">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</sst>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77.110923661267648</c:v>
                </c:pt>
                <c:pt idx="1">
                  <c:v>73.949670398364901</c:v>
                </c:pt>
                <c:pt idx="2">
                  <c:v>70.369310641726273</c:v>
                </c:pt>
                <c:pt idx="3">
                  <c:v>71.502065065644118</c:v>
                </c:pt>
                <c:pt idx="4">
                  <c:v>75.968673775740058</c:v>
                </c:pt>
                <c:pt idx="5">
                  <c:v>75.973283801081294</c:v>
                </c:pt>
                <c:pt idx="6">
                  <c:v>68.035113376889598</c:v>
                </c:pt>
                <c:pt idx="7">
                  <c:v>59.805806090294446</c:v>
                </c:pt>
                <c:pt idx="8">
                  <c:v>61.581934346032341</c:v>
                </c:pt>
                <c:pt idx="9">
                  <c:v>71.852909129992028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77</c:v>
                </c:pt>
                <c:pt idx="1">
                  <c:v>75</c:v>
                </c:pt>
                <c:pt idx="2">
                  <c:v>72</c:v>
                </c:pt>
                <c:pt idx="3">
                  <c:v>72</c:v>
                </c:pt>
                <c:pt idx="4">
                  <c:v>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280"/>
        <c:axId val="54817856"/>
      </c:scatterChart>
      <c:valAx>
        <c:axId val="5481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  <c:valAx>
        <c:axId val="548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1149.2835375475308</c:v>
                </c:pt>
                <c:pt idx="1">
                  <c:v>1151.9168919740312</c:v>
                </c:pt>
                <c:pt idx="2">
                  <c:v>1153.0058007243404</c:v>
                </c:pt>
                <c:pt idx="3">
                  <c:v>1152.1310779323376</c:v>
                </c:pt>
                <c:pt idx="4">
                  <c:v>1149.2369949916215</c:v>
                </c:pt>
                <c:pt idx="5">
                  <c:v>1144.6611178628602</c:v>
                </c:pt>
                <c:pt idx="6">
                  <c:v>1139.10261858629</c:v>
                </c:pt>
                <c:pt idx="7">
                  <c:v>1133.5319648072582</c:v>
                </c:pt>
                <c:pt idx="8">
                  <c:v>1129.053349975025</c:v>
                </c:pt>
                <c:pt idx="9">
                  <c:v>1126.738283608285</c:v>
                </c:pt>
                <c:pt idx="10">
                  <c:v>1127.4534411903232</c:v>
                </c:pt>
                <c:pt idx="11">
                  <c:v>1131.7075011926083</c:v>
                </c:pt>
                <c:pt idx="12">
                  <c:v>1139.5399870124249</c:v>
                </c:pt>
                <c:pt idx="13">
                  <c:v>1150.4702318279053</c:v>
                </c:pt>
                <c:pt idx="14">
                  <c:v>1163.5170631904934</c:v>
                </c:pt>
                <c:pt idx="15">
                  <c:v>1177.2905856367613</c:v>
                </c:pt>
                <c:pt idx="16">
                  <c:v>1190.14769118554</c:v>
                </c:pt>
                <c:pt idx="17">
                  <c:v>1200.3939154255656</c:v>
                </c:pt>
                <c:pt idx="18">
                  <c:v>1206.5071858482991</c:v>
                </c:pt>
                <c:pt idx="19">
                  <c:v>1207.3548674181968</c:v>
                </c:pt>
                <c:pt idx="20">
                  <c:v>1202.3749386445379</c:v>
                </c:pt>
                <c:pt idx="21">
                  <c:v>1191.6953322485813</c:v>
                </c:pt>
                <c:pt idx="22">
                  <c:v>1176.172175407512</c:v>
                </c:pt>
                <c:pt idx="23">
                  <c:v>1157.3371393504185</c:v>
                </c:pt>
                <c:pt idx="24">
                  <c:v>1137.2552556680923</c:v>
                </c:pt>
                <c:pt idx="25">
                  <c:v>1118.3060283851048</c:v>
                </c:pt>
                <c:pt idx="26">
                  <c:v>1102.9110317541383</c:v>
                </c:pt>
                <c:pt idx="27">
                  <c:v>1093.2390890801935</c:v>
                </c:pt>
                <c:pt idx="28">
                  <c:v>1090.9244927525224</c:v>
                </c:pt>
                <c:pt idx="29">
                  <c:v>1096.8338673180292</c:v>
                </c:pt>
                <c:pt idx="30">
                  <c:v>1110.91301202465</c:v>
                </c:pt>
                <c:pt idx="31">
                  <c:v>1132.1367400221509</c:v>
                </c:pt>
                <c:pt idx="32">
                  <c:v>1158.5732221625071</c:v>
                </c:pt>
                <c:pt idx="33">
                  <c:v>1187.5609290050018</c:v>
                </c:pt>
                <c:pt idx="34">
                  <c:v>1215.9825078692579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9584"/>
        <c:axId val="54820160"/>
      </c:scatterChart>
      <c:valAx>
        <c:axId val="5481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  <c:valAx>
        <c:axId val="5482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5.4</v>
      </c>
      <c r="O1" t="s">
        <v>39</v>
      </c>
      <c r="P1" s="2">
        <f>M2</f>
        <v>5</v>
      </c>
      <c r="Q1" s="2">
        <f>A9</f>
        <v>15</v>
      </c>
      <c r="R1" s="2">
        <f>E9</f>
        <v>-0.14353653577448922</v>
      </c>
      <c r="S1" s="2">
        <f>F9</f>
        <v>-0.39435337519079883</v>
      </c>
      <c r="T1" s="2">
        <f>B9</f>
        <v>368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-4.8902967202092338</v>
      </c>
      <c r="S2" s="2">
        <f>H9</f>
        <v>0.44017446323274889</v>
      </c>
      <c r="T2" s="2">
        <f>L9</f>
        <v>1091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-0.14353653577448922</v>
      </c>
      <c r="Q3" s="2">
        <f>G9</f>
        <v>-4.8902967202092338</v>
      </c>
      <c r="R3" s="2">
        <f>I9</f>
        <v>2.6872030393318624</v>
      </c>
      <c r="S3" s="2">
        <f>K9</f>
        <v>-0.15708720928977424</v>
      </c>
      <c r="T3" s="2">
        <f>M9</f>
        <v>-3.5614349313784004</v>
      </c>
      <c r="U3" s="2" t="s">
        <v>39</v>
      </c>
      <c r="V3" s="2"/>
      <c r="W3" s="2" t="s">
        <v>39</v>
      </c>
      <c r="X3" s="2">
        <f>AE8</f>
        <v>75.968673775740058</v>
      </c>
      <c r="Y3" s="2">
        <f>AC10</f>
        <v>0.88933581623559932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1.1635555555555555</v>
      </c>
      <c r="O4" t="s">
        <v>39</v>
      </c>
      <c r="P4" s="6">
        <f>F9</f>
        <v>-0.39435337519079883</v>
      </c>
      <c r="Q4" s="2">
        <f>H9</f>
        <v>0.44017446323274889</v>
      </c>
      <c r="R4" s="2">
        <f>K9</f>
        <v>-0.15708720928977424</v>
      </c>
      <c r="S4" s="2">
        <f>J9</f>
        <v>2.3127969606681376</v>
      </c>
      <c r="T4" s="2">
        <f>N9</f>
        <v>-28.471793463595787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54.622830542417546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368</v>
      </c>
      <c r="Q8" s="2">
        <f t="shared" ref="Q8:S8" si="0">Q1</f>
        <v>15</v>
      </c>
      <c r="R8" s="2">
        <f t="shared" si="0"/>
        <v>-0.14353653577448922</v>
      </c>
      <c r="S8" s="2">
        <f t="shared" si="0"/>
        <v>-0.39435337519079883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3.9686737757400579</v>
      </c>
      <c r="AE8" s="2">
        <f>AE16</f>
        <v>75.968673775740058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368</v>
      </c>
      <c r="C9">
        <f>SUM(C12:C16)</f>
        <v>55</v>
      </c>
      <c r="E9">
        <f t="shared" ref="E9:N9" si="1">SUM(E12:E16)</f>
        <v>-0.14353653577448922</v>
      </c>
      <c r="F9">
        <f t="shared" si="1"/>
        <v>-0.39435337519079883</v>
      </c>
      <c r="G9">
        <f t="shared" si="1"/>
        <v>-4.8902967202092338</v>
      </c>
      <c r="H9">
        <f t="shared" si="1"/>
        <v>0.44017446323274889</v>
      </c>
      <c r="I9">
        <f t="shared" si="1"/>
        <v>2.6872030393318624</v>
      </c>
      <c r="J9">
        <f t="shared" si="1"/>
        <v>2.3127969606681376</v>
      </c>
      <c r="K9">
        <f t="shared" si="1"/>
        <v>-0.15708720928977424</v>
      </c>
      <c r="L9">
        <f t="shared" si="1"/>
        <v>1091</v>
      </c>
      <c r="M9">
        <f t="shared" si="1"/>
        <v>-3.5614349313784004</v>
      </c>
      <c r="N9">
        <f t="shared" si="1"/>
        <v>-28.471793463595787</v>
      </c>
      <c r="O9" s="2"/>
      <c r="P9" s="2">
        <f t="shared" ref="P9:P11" si="2">T2</f>
        <v>1091</v>
      </c>
      <c r="Q9" s="2">
        <f t="shared" ref="Q9:S11" si="3">Q2</f>
        <v>55</v>
      </c>
      <c r="R9" s="2">
        <f t="shared" si="3"/>
        <v>-4.8902967202092338</v>
      </c>
      <c r="S9" s="2">
        <f t="shared" si="3"/>
        <v>0.44017446323274889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-3.5614349313784004</v>
      </c>
      <c r="Q10" s="2">
        <f t="shared" si="3"/>
        <v>-4.8902967202092338</v>
      </c>
      <c r="R10" s="2">
        <f t="shared" si="3"/>
        <v>2.6872030393318624</v>
      </c>
      <c r="S10" s="2">
        <f t="shared" si="3"/>
        <v>-0.15708720928977424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0.88933581623559932</v>
      </c>
      <c r="AD10" s="2">
        <f>SUM(AD12:AD16)</f>
        <v>19.77295485098599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-28.471793463595787</v>
      </c>
      <c r="Q11" s="2">
        <f t="shared" si="3"/>
        <v>0.44017446323274889</v>
      </c>
      <c r="R11" s="2">
        <f t="shared" si="3"/>
        <v>-0.15708720928977424</v>
      </c>
      <c r="S11" s="2">
        <f t="shared" si="3"/>
        <v>2.3127969606681376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77</v>
      </c>
      <c r="C12" s="2">
        <f>A12*A12</f>
        <v>1</v>
      </c>
      <c r="D12">
        <f t="shared" ref="D12:D21" si="4">A12*$M$4</f>
        <v>1.1635555555555555</v>
      </c>
      <c r="E12" s="2">
        <f>SIN(D12)</f>
        <v>0.91821718456740686</v>
      </c>
      <c r="F12" s="2">
        <f>COS(D12)</f>
        <v>0.39607726767021684</v>
      </c>
      <c r="G12" s="2">
        <f>A12*E12</f>
        <v>0.91821718456740686</v>
      </c>
      <c r="H12" s="2">
        <f>A12*F12</f>
        <v>0.39607726767021684</v>
      </c>
      <c r="I12" s="2">
        <f>E12*E12</f>
        <v>0.84312279803489532</v>
      </c>
      <c r="J12" s="2">
        <f>F12*F12</f>
        <v>0.1568772019651046</v>
      </c>
      <c r="K12" s="2">
        <f>E12*F12</f>
        <v>0.36368495359129771</v>
      </c>
      <c r="L12" s="2">
        <f>A12*B12</f>
        <v>77</v>
      </c>
      <c r="M12" s="2">
        <f>B12*E12</f>
        <v>70.702723211690326</v>
      </c>
      <c r="N12" s="2">
        <f>B12*F12</f>
        <v>30.497949610606696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-1.086039758703037</v>
      </c>
      <c r="X12" s="2">
        <f>$T$27*E12</f>
        <v>0.80121886523385233</v>
      </c>
      <c r="Y12" s="2">
        <f>$T$34*H12</f>
        <v>0.42745660136248914</v>
      </c>
      <c r="Z12" s="2">
        <f>$T$13</f>
        <v>76.968287953374343</v>
      </c>
      <c r="AA12">
        <f>V12</f>
        <v>1</v>
      </c>
      <c r="AB12">
        <f>AE12-$AB$1</f>
        <v>77.110923661267648</v>
      </c>
      <c r="AC12" s="2">
        <f>B12</f>
        <v>77</v>
      </c>
      <c r="AD12" s="2">
        <f>(AB12-AC12)^2</f>
        <v>1.230405862901998E-2</v>
      </c>
      <c r="AE12" s="2">
        <f t="shared" ref="AE12:AE21" si="5">SUM(W12:Z12)</f>
        <v>77.110923661267648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75</v>
      </c>
      <c r="C13" s="2">
        <f t="shared" ref="C13:C21" si="6">A13*A13</f>
        <v>4</v>
      </c>
      <c r="D13">
        <f t="shared" si="4"/>
        <v>2.3271111111111109</v>
      </c>
      <c r="E13" s="2">
        <f t="shared" ref="E13:E21" si="7">SIN(D13)</f>
        <v>0.72736990718259542</v>
      </c>
      <c r="F13" s="2">
        <f t="shared" ref="F13:F21" si="8">COS(D13)</f>
        <v>-0.68624559606979074</v>
      </c>
      <c r="G13" s="2">
        <f t="shared" ref="G13:G21" si="9">A13*E13</f>
        <v>1.4547398143651908</v>
      </c>
      <c r="H13" s="2">
        <f t="shared" ref="H13:H21" si="10">A13*F13</f>
        <v>-1.3724911921395815</v>
      </c>
      <c r="I13" s="2">
        <f t="shared" ref="I13:I21" si="11">E13*E13</f>
        <v>0.52906698187481749</v>
      </c>
      <c r="J13" s="2">
        <f t="shared" ref="J13:J21" si="12">F13*F13</f>
        <v>0.4709330181251824</v>
      </c>
      <c r="K13" s="2">
        <f t="shared" ref="K13:K21" si="13">E13*F13</f>
        <v>-0.49915439551774854</v>
      </c>
      <c r="L13" s="2">
        <f t="shared" ref="L13:L16" si="14">A13*B13</f>
        <v>150</v>
      </c>
      <c r="M13" s="2">
        <f t="shared" ref="M13:M16" si="15">B13*E13</f>
        <v>54.552743038694658</v>
      </c>
      <c r="N13" s="2">
        <f t="shared" ref="N13:N16" si="16">B13*F13</f>
        <v>-51.468419705234304</v>
      </c>
      <c r="O13" s="2"/>
      <c r="P13" s="2"/>
      <c r="Q13" s="2"/>
      <c r="R13" s="2"/>
      <c r="S13" s="2">
        <f>MDETERM(P8:S11)</f>
        <v>4204.2257500171645</v>
      </c>
      <c r="T13" s="8">
        <f>S13/T6</f>
        <v>76.968287953374343</v>
      </c>
      <c r="U13" s="2" t="s">
        <v>39</v>
      </c>
      <c r="V13" s="2">
        <v>2</v>
      </c>
      <c r="W13" s="2">
        <f t="shared" ref="W13:W21" si="17">$T$20*V13</f>
        <v>-2.1720795174060741</v>
      </c>
      <c r="X13" s="2">
        <f t="shared" ref="X13:X21" si="18">$T$27*E13</f>
        <v>0.63468915789531188</v>
      </c>
      <c r="Y13" s="2">
        <f t="shared" ref="Y13:Y21" si="19">$T$34*H13</f>
        <v>-1.4812271954986831</v>
      </c>
      <c r="Z13" s="2">
        <f t="shared" ref="Z13:Z21" si="20">$T$13</f>
        <v>76.968287953374343</v>
      </c>
      <c r="AA13">
        <f t="shared" ref="AA13:AA21" si="21">V13</f>
        <v>2</v>
      </c>
      <c r="AB13">
        <f t="shared" ref="AB13:AB16" si="22">AE13-$AB$1</f>
        <v>73.949670398364901</v>
      </c>
      <c r="AC13" s="2">
        <f t="shared" ref="AC13:AC16" si="23">B13</f>
        <v>75</v>
      </c>
      <c r="AD13" s="2">
        <f t="shared" ref="AD13:AD16" si="24">(AB13-AC13)^2</f>
        <v>1.1031922720709451</v>
      </c>
      <c r="AE13" s="2">
        <f t="shared" si="5"/>
        <v>73.949670398364901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72</v>
      </c>
      <c r="C14" s="2">
        <f t="shared" si="6"/>
        <v>9</v>
      </c>
      <c r="D14">
        <f t="shared" si="4"/>
        <v>3.4906666666666664</v>
      </c>
      <c r="E14" s="2">
        <f t="shared" si="7"/>
        <v>-0.34202781372256358</v>
      </c>
      <c r="F14" s="2">
        <f t="shared" si="8"/>
        <v>-0.93968982895430098</v>
      </c>
      <c r="G14" s="2">
        <f t="shared" si="9"/>
        <v>-1.0260834411676907</v>
      </c>
      <c r="H14" s="2">
        <f t="shared" si="10"/>
        <v>-2.8190694868629027</v>
      </c>
      <c r="I14" s="2">
        <f t="shared" si="11"/>
        <v>0.11698302535983665</v>
      </c>
      <c r="J14" s="2">
        <f t="shared" si="12"/>
        <v>0.88301697464016338</v>
      </c>
      <c r="K14" s="2">
        <f t="shared" si="13"/>
        <v>0.32140005777456926</v>
      </c>
      <c r="L14" s="2">
        <f t="shared" si="14"/>
        <v>216</v>
      </c>
      <c r="M14" s="2">
        <f t="shared" si="15"/>
        <v>-24.626002588024576</v>
      </c>
      <c r="N14" s="2">
        <f t="shared" si="16"/>
        <v>-67.657667684709665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-3.2581192761091113</v>
      </c>
      <c r="X14" s="2">
        <f t="shared" si="18"/>
        <v>-0.2984469702756804</v>
      </c>
      <c r="Y14" s="2">
        <f t="shared" si="19"/>
        <v>-3.042411065263277</v>
      </c>
      <c r="Z14" s="2">
        <f t="shared" si="20"/>
        <v>76.968287953374343</v>
      </c>
      <c r="AA14">
        <f t="shared" si="21"/>
        <v>3</v>
      </c>
      <c r="AB14">
        <f t="shared" si="22"/>
        <v>70.369310641726273</v>
      </c>
      <c r="AC14" s="2">
        <f t="shared" si="23"/>
        <v>72</v>
      </c>
      <c r="AD14" s="2">
        <f t="shared" si="24"/>
        <v>2.6591477831871808</v>
      </c>
      <c r="AE14" s="2">
        <f t="shared" si="5"/>
        <v>70.369310641726273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72</v>
      </c>
      <c r="C15" s="2">
        <f t="shared" si="6"/>
        <v>16</v>
      </c>
      <c r="D15">
        <f t="shared" si="4"/>
        <v>4.6542222222222218</v>
      </c>
      <c r="E15" s="2">
        <f t="shared" si="7"/>
        <v>-0.9983087910354973</v>
      </c>
      <c r="F15" s="2">
        <f t="shared" si="8"/>
        <v>-5.8133963749635101E-2</v>
      </c>
      <c r="G15" s="2">
        <f t="shared" si="9"/>
        <v>-3.9932351641419892</v>
      </c>
      <c r="H15" s="2">
        <f t="shared" si="10"/>
        <v>-0.2325358549985404</v>
      </c>
      <c r="I15" s="2">
        <f t="shared" si="11"/>
        <v>0.99662044225875623</v>
      </c>
      <c r="J15" s="2">
        <f t="shared" si="12"/>
        <v>3.3795577412438879E-3</v>
      </c>
      <c r="K15" s="2">
        <f t="shared" si="13"/>
        <v>5.8035647068999642E-2</v>
      </c>
      <c r="L15" s="2">
        <f t="shared" si="14"/>
        <v>288</v>
      </c>
      <c r="M15" s="2">
        <f t="shared" si="15"/>
        <v>-71.878232954555813</v>
      </c>
      <c r="N15" s="2">
        <f t="shared" si="16"/>
        <v>-4.1856453899737271</v>
      </c>
      <c r="O15" s="2"/>
      <c r="P15" s="2">
        <f>P1</f>
        <v>5</v>
      </c>
      <c r="Q15" s="2">
        <f>T1</f>
        <v>368</v>
      </c>
      <c r="R15" s="2">
        <f t="shared" ref="R15:S15" si="25">R1</f>
        <v>-0.14353653577448922</v>
      </c>
      <c r="S15" s="2">
        <f t="shared" si="25"/>
        <v>-0.39435337519079883</v>
      </c>
      <c r="T15" s="2"/>
      <c r="U15" s="2" t="s">
        <v>39</v>
      </c>
      <c r="V15" s="2">
        <v>4</v>
      </c>
      <c r="W15" s="2">
        <f t="shared" si="17"/>
        <v>-4.3441590348121482</v>
      </c>
      <c r="X15" s="2">
        <f t="shared" si="18"/>
        <v>-0.87110527895780376</v>
      </c>
      <c r="Y15" s="2">
        <f t="shared" si="19"/>
        <v>-0.25095857396026722</v>
      </c>
      <c r="Z15" s="2">
        <f t="shared" si="20"/>
        <v>76.968287953374343</v>
      </c>
      <c r="AA15">
        <f t="shared" si="21"/>
        <v>4</v>
      </c>
      <c r="AB15">
        <f t="shared" si="22"/>
        <v>71.502065065644118</v>
      </c>
      <c r="AC15" s="2">
        <f t="shared" si="23"/>
        <v>72</v>
      </c>
      <c r="AD15" s="2">
        <f t="shared" si="24"/>
        <v>0.24793919885199683</v>
      </c>
      <c r="AE15" s="2">
        <f t="shared" si="5"/>
        <v>71.502065065644118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72</v>
      </c>
      <c r="C16" s="2">
        <f t="shared" si="6"/>
        <v>25</v>
      </c>
      <c r="D16">
        <f t="shared" si="4"/>
        <v>5.8177777777777777</v>
      </c>
      <c r="E16" s="2">
        <f t="shared" si="7"/>
        <v>-0.44878702276643045</v>
      </c>
      <c r="F16" s="2">
        <f t="shared" si="8"/>
        <v>0.89363874591271131</v>
      </c>
      <c r="G16" s="2">
        <f t="shared" si="9"/>
        <v>-2.2439351138321522</v>
      </c>
      <c r="H16" s="2">
        <f t="shared" si="10"/>
        <v>4.4681937295635565</v>
      </c>
      <c r="I16" s="2">
        <f t="shared" si="11"/>
        <v>0.20140979180355656</v>
      </c>
      <c r="J16" s="2">
        <f t="shared" si="12"/>
        <v>0.79859020819644344</v>
      </c>
      <c r="K16" s="2">
        <f t="shared" si="13"/>
        <v>-0.4010534722068923</v>
      </c>
      <c r="L16" s="2">
        <f t="shared" si="14"/>
        <v>360</v>
      </c>
      <c r="M16" s="2">
        <f t="shared" si="15"/>
        <v>-32.312665639182995</v>
      </c>
      <c r="N16" s="2">
        <f t="shared" si="16"/>
        <v>64.341989705715207</v>
      </c>
      <c r="O16" s="2"/>
      <c r="P16" s="2">
        <f t="shared" ref="P16:S18" si="26">P2</f>
        <v>15</v>
      </c>
      <c r="Q16" s="2">
        <f t="shared" ref="Q16:Q18" si="27">T2</f>
        <v>1091</v>
      </c>
      <c r="R16" s="2">
        <f t="shared" si="26"/>
        <v>-4.8902967202092338</v>
      </c>
      <c r="S16" s="2">
        <f t="shared" si="26"/>
        <v>0.44017446323274889</v>
      </c>
      <c r="T16" s="2"/>
      <c r="U16" s="2" t="s">
        <v>39</v>
      </c>
      <c r="V16" s="2">
        <v>5</v>
      </c>
      <c r="W16" s="2">
        <f t="shared" si="17"/>
        <v>-5.430198793515185</v>
      </c>
      <c r="X16" s="2">
        <f t="shared" si="18"/>
        <v>-0.39160302720973716</v>
      </c>
      <c r="Y16" s="2">
        <f t="shared" si="19"/>
        <v>4.8221876430906381</v>
      </c>
      <c r="Z16" s="2">
        <f t="shared" si="20"/>
        <v>76.968287953374343</v>
      </c>
      <c r="AA16">
        <f t="shared" si="21"/>
        <v>5</v>
      </c>
      <c r="AB16">
        <f t="shared" si="22"/>
        <v>75.968673775740058</v>
      </c>
      <c r="AC16" s="2">
        <f t="shared" si="23"/>
        <v>72</v>
      </c>
      <c r="AD16" s="2">
        <f t="shared" si="24"/>
        <v>15.750371538246847</v>
      </c>
      <c r="AE16" s="2">
        <f t="shared" si="5"/>
        <v>75.968673775740058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6.9813333333333327</v>
      </c>
      <c r="E17" s="2">
        <f t="shared" si="7"/>
        <v>0.64280011554913852</v>
      </c>
      <c r="F17" s="2">
        <f t="shared" si="8"/>
        <v>0.76603394928032664</v>
      </c>
      <c r="G17" s="2">
        <f t="shared" si="9"/>
        <v>3.8568006932948311</v>
      </c>
      <c r="H17" s="2">
        <f t="shared" si="10"/>
        <v>4.5962036956819601</v>
      </c>
      <c r="I17" s="2">
        <f t="shared" si="11"/>
        <v>0.41319198854998584</v>
      </c>
      <c r="J17" s="2">
        <f t="shared" si="12"/>
        <v>0.58680801145001404</v>
      </c>
      <c r="K17" s="2">
        <f t="shared" si="13"/>
        <v>0.49240671111195689</v>
      </c>
      <c r="L17" s="2"/>
      <c r="M17" s="2"/>
      <c r="N17" s="2"/>
      <c r="O17" s="2"/>
      <c r="P17" s="2">
        <f t="shared" si="26"/>
        <v>-0.14353653577448922</v>
      </c>
      <c r="Q17" s="2">
        <f t="shared" si="27"/>
        <v>-3.5614349313784004</v>
      </c>
      <c r="R17" s="2">
        <f t="shared" si="26"/>
        <v>2.6872030393318624</v>
      </c>
      <c r="S17" s="2">
        <f t="shared" si="26"/>
        <v>-0.15708720928977424</v>
      </c>
      <c r="T17" s="2"/>
      <c r="U17" s="2" t="s">
        <v>39</v>
      </c>
      <c r="V17" s="6">
        <v>6</v>
      </c>
      <c r="W17" s="6">
        <f t="shared" si="17"/>
        <v>-6.5162385522182227</v>
      </c>
      <c r="X17" s="6">
        <f t="shared" si="18"/>
        <v>0.5608951649005669</v>
      </c>
      <c r="Y17" s="6">
        <f t="shared" si="19"/>
        <v>4.9603392350246143</v>
      </c>
      <c r="Z17" s="2">
        <f t="shared" si="20"/>
        <v>76.968287953374343</v>
      </c>
      <c r="AA17" s="7">
        <f t="shared" si="21"/>
        <v>6</v>
      </c>
      <c r="AB17" s="7">
        <f>AE17</f>
        <v>75.973283801081294</v>
      </c>
      <c r="AC17" s="6"/>
      <c r="AD17" s="6"/>
      <c r="AE17" s="9">
        <f t="shared" si="5"/>
        <v>75.973283801081294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8.1448888888888877</v>
      </c>
      <c r="E18" s="2">
        <f t="shared" si="7"/>
        <v>0.95798404961603589</v>
      </c>
      <c r="F18" s="2">
        <f t="shared" si="8"/>
        <v>-0.28682147876555614</v>
      </c>
      <c r="G18" s="2">
        <f t="shared" si="9"/>
        <v>6.7058883473122517</v>
      </c>
      <c r="H18" s="2">
        <f t="shared" si="10"/>
        <v>-2.0077503513588928</v>
      </c>
      <c r="I18" s="2">
        <f t="shared" si="11"/>
        <v>0.91773343931873952</v>
      </c>
      <c r="J18" s="2">
        <f t="shared" si="12"/>
        <v>8.226656068126037E-2</v>
      </c>
      <c r="K18" s="2">
        <f t="shared" si="13"/>
        <v>-0.27477040174468731</v>
      </c>
      <c r="L18" s="2"/>
      <c r="M18" s="2"/>
      <c r="N18" s="2"/>
      <c r="O18" s="2"/>
      <c r="P18" s="2">
        <f t="shared" si="26"/>
        <v>-0.39435337519079883</v>
      </c>
      <c r="Q18" s="2">
        <f t="shared" si="27"/>
        <v>-28.471793463595787</v>
      </c>
      <c r="R18" s="2">
        <f t="shared" si="26"/>
        <v>-0.15708720928977424</v>
      </c>
      <c r="S18" s="2">
        <f t="shared" si="26"/>
        <v>2.3127969606681376</v>
      </c>
      <c r="T18" s="2"/>
      <c r="U18" s="2" t="s">
        <v>39</v>
      </c>
      <c r="V18" s="6">
        <v>7</v>
      </c>
      <c r="W18" s="6">
        <f t="shared" si="17"/>
        <v>-7.6022783109212595</v>
      </c>
      <c r="X18" s="6">
        <f t="shared" si="18"/>
        <v>0.83591867593624214</v>
      </c>
      <c r="Y18" s="6">
        <f t="shared" si="19"/>
        <v>-2.1668149414997346</v>
      </c>
      <c r="Z18" s="2">
        <f>$T$13</f>
        <v>76.968287953374343</v>
      </c>
      <c r="AA18" s="7">
        <f t="shared" si="21"/>
        <v>7</v>
      </c>
      <c r="AB18" s="7">
        <f t="shared" ref="AB18:AB21" si="28">AE18</f>
        <v>68.035113376889598</v>
      </c>
      <c r="AC18" s="6"/>
      <c r="AD18" s="6"/>
      <c r="AE18" s="9">
        <f t="shared" si="5"/>
        <v>68.035113376889598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9.3084444444444436</v>
      </c>
      <c r="E19" s="2">
        <f t="shared" si="7"/>
        <v>0.11607129413799928</v>
      </c>
      <c r="F19" s="2">
        <f t="shared" si="8"/>
        <v>-0.99324088451751225</v>
      </c>
      <c r="G19" s="2">
        <f t="shared" si="9"/>
        <v>0.92857035310399427</v>
      </c>
      <c r="H19" s="2">
        <f t="shared" si="10"/>
        <v>-7.945927076140098</v>
      </c>
      <c r="I19" s="2">
        <f t="shared" si="11"/>
        <v>1.3472545322869947E-2</v>
      </c>
      <c r="J19" s="2">
        <f t="shared" si="12"/>
        <v>0.9865274546771301</v>
      </c>
      <c r="K19" s="2">
        <f t="shared" si="13"/>
        <v>-0.11528675485671874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-8.6883180696242963</v>
      </c>
      <c r="X19" s="6">
        <f t="shared" si="18"/>
        <v>0.10128160541809747</v>
      </c>
      <c r="Y19" s="6">
        <f t="shared" si="19"/>
        <v>-8.5754453988736969</v>
      </c>
      <c r="Z19" s="2">
        <f t="shared" si="20"/>
        <v>76.968287953374343</v>
      </c>
      <c r="AA19" s="7">
        <f t="shared" si="21"/>
        <v>8</v>
      </c>
      <c r="AB19" s="7">
        <f t="shared" si="28"/>
        <v>59.805806090294446</v>
      </c>
      <c r="AC19" s="6"/>
      <c r="AD19" s="6"/>
      <c r="AE19" s="9">
        <f t="shared" si="5"/>
        <v>59.805806090294446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10.472</v>
      </c>
      <c r="E20" s="2">
        <f t="shared" si="7"/>
        <v>-0.86603764754178636</v>
      </c>
      <c r="F20" s="2">
        <f t="shared" si="8"/>
        <v>-0.49997879259053429</v>
      </c>
      <c r="G20" s="2">
        <f t="shared" si="9"/>
        <v>-7.7943388278760768</v>
      </c>
      <c r="H20" s="2">
        <f t="shared" si="10"/>
        <v>-4.4998091333148089</v>
      </c>
      <c r="I20" s="2">
        <f t="shared" si="11"/>
        <v>0.75002120695971142</v>
      </c>
      <c r="J20" s="2">
        <f t="shared" si="12"/>
        <v>0.2499787930402885</v>
      </c>
      <c r="K20" s="2">
        <f t="shared" si="13"/>
        <v>0.43300045735588905</v>
      </c>
      <c r="L20" s="2"/>
      <c r="M20" s="2"/>
      <c r="N20" s="2"/>
      <c r="O20" s="2"/>
      <c r="P20" s="2"/>
      <c r="Q20" s="2"/>
      <c r="R20" s="2"/>
      <c r="S20" s="2">
        <f>MDETERM(P15:S18)</f>
        <v>-59.322565701964038</v>
      </c>
      <c r="T20" s="8">
        <f>S20/T6</f>
        <v>-1.086039758703037</v>
      </c>
      <c r="U20" s="2" t="s">
        <v>39</v>
      </c>
      <c r="V20" s="6">
        <v>9</v>
      </c>
      <c r="W20" s="6">
        <f t="shared" si="17"/>
        <v>-9.774357828327334</v>
      </c>
      <c r="X20" s="6">
        <f t="shared" si="18"/>
        <v>-0.75568799285773602</v>
      </c>
      <c r="Y20" s="6">
        <f t="shared" si="19"/>
        <v>-4.8563077861569282</v>
      </c>
      <c r="Z20" s="2">
        <f t="shared" si="20"/>
        <v>76.968287953374343</v>
      </c>
      <c r="AA20" s="7">
        <f t="shared" si="21"/>
        <v>9</v>
      </c>
      <c r="AB20" s="7">
        <f t="shared" si="28"/>
        <v>61.581934346032341</v>
      </c>
      <c r="AC20" s="6"/>
      <c r="AD20" s="6"/>
      <c r="AE20" s="9">
        <f t="shared" si="5"/>
        <v>61.581934346032341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11.635555555555555</v>
      </c>
      <c r="E21" s="2">
        <f t="shared" si="7"/>
        <v>-0.80210694441378472</v>
      </c>
      <c r="F21" s="2">
        <f t="shared" si="8"/>
        <v>0.59718041639288688</v>
      </c>
      <c r="G21" s="2">
        <f t="shared" si="9"/>
        <v>-8.0210694441378472</v>
      </c>
      <c r="H21" s="2">
        <f t="shared" si="10"/>
        <v>5.9718041639288693</v>
      </c>
      <c r="I21" s="2">
        <f t="shared" si="11"/>
        <v>0.64337555027681836</v>
      </c>
      <c r="J21" s="2">
        <f t="shared" si="12"/>
        <v>0.35662444972318175</v>
      </c>
      <c r="K21" s="2">
        <f t="shared" si="13"/>
        <v>-0.47900255905665012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-10.86039758703037</v>
      </c>
      <c r="X21" s="6">
        <f t="shared" si="18"/>
        <v>-0.6999032762626618</v>
      </c>
      <c r="Y21" s="6">
        <f t="shared" si="19"/>
        <v>6.444922039910713</v>
      </c>
      <c r="Z21" s="2">
        <f t="shared" si="20"/>
        <v>76.968287953374343</v>
      </c>
      <c r="AA21" s="7">
        <f t="shared" si="21"/>
        <v>10</v>
      </c>
      <c r="AB21" s="7">
        <f t="shared" si="28"/>
        <v>71.852909129992028</v>
      </c>
      <c r="AC21" s="6"/>
      <c r="AD21" s="6"/>
      <c r="AE21" s="9">
        <f t="shared" si="5"/>
        <v>71.852909129992028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368</v>
      </c>
      <c r="S22" s="2">
        <f t="shared" si="29"/>
        <v>-0.39435337519079883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1091</v>
      </c>
      <c r="S23" s="2">
        <f t="shared" si="30"/>
        <v>0.44017446323274889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-0.14353653577448922</v>
      </c>
      <c r="Q24" s="2">
        <f t="shared" si="30"/>
        <v>-4.8902967202092338</v>
      </c>
      <c r="R24" s="2">
        <f t="shared" si="31"/>
        <v>-3.5614349313784004</v>
      </c>
      <c r="S24" s="2">
        <f t="shared" si="30"/>
        <v>-0.15708720928977424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-0.39435337519079883</v>
      </c>
      <c r="Q25" s="2">
        <f t="shared" si="30"/>
        <v>0.44017446323274889</v>
      </c>
      <c r="R25" s="2">
        <f t="shared" si="31"/>
        <v>-28.471793463595787</v>
      </c>
      <c r="S25" s="2">
        <f t="shared" si="30"/>
        <v>2.3127969606681376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47.662843865937248</v>
      </c>
      <c r="T27" s="8">
        <f>S27/T6</f>
        <v>0.87258099576008796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-0.14353653577448922</v>
      </c>
      <c r="S29" s="2">
        <f>T1</f>
        <v>368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-4.8902967202092338</v>
      </c>
      <c r="S30" s="2">
        <f t="shared" ref="S30:S32" si="34">T2</f>
        <v>1091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-0.14353653577448922</v>
      </c>
      <c r="Q31" s="2">
        <f t="shared" si="33"/>
        <v>-4.8902967202092338</v>
      </c>
      <c r="R31" s="2">
        <f t="shared" si="33"/>
        <v>2.6872030393318624</v>
      </c>
      <c r="S31" s="2">
        <f t="shared" si="34"/>
        <v>-3.5614349313784004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-0.39435337519079883</v>
      </c>
      <c r="Q32" s="2">
        <f t="shared" si="33"/>
        <v>0.44017446323274889</v>
      </c>
      <c r="R32" s="2">
        <f t="shared" si="33"/>
        <v>-0.15708720928977424</v>
      </c>
      <c r="S32" s="2">
        <f t="shared" si="34"/>
        <v>-28.471793463595787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58.950339760225276</v>
      </c>
      <c r="T34" s="8">
        <f>S34/T6</f>
        <v>1.0792252831798452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19</v>
      </c>
      <c r="P1" s="2">
        <f>M2</f>
        <v>35</v>
      </c>
      <c r="Q1" s="2">
        <f>A9</f>
        <v>630</v>
      </c>
      <c r="R1" s="2">
        <f ca="1">E9</f>
        <v>0.93884845905257397</v>
      </c>
      <c r="S1" s="2">
        <f ca="1">F9</f>
        <v>-2.7348960906471911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-79.737027820938664</v>
      </c>
      <c r="S2" s="2">
        <f ca="1">H9</f>
        <v>-82.401909700502998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0.93884845905257397</v>
      </c>
      <c r="Q3" s="2">
        <f ca="1">G9</f>
        <v>-79.737027820938664</v>
      </c>
      <c r="R3" s="2">
        <f ca="1">I9</f>
        <v>18.517314759605462</v>
      </c>
      <c r="S3" s="2">
        <f ca="1">K9</f>
        <v>0.79176238326804116</v>
      </c>
      <c r="T3" s="2">
        <f ca="1">M9</f>
        <v>1051.1202006708281</v>
      </c>
      <c r="U3" s="2" t="s">
        <v>39</v>
      </c>
      <c r="V3" s="2"/>
      <c r="W3" s="2" t="s">
        <v>39</v>
      </c>
      <c r="X3" s="2">
        <f ca="1">AE8</f>
        <v>1240.6074918610882</v>
      </c>
      <c r="Y3" s="2">
        <f ca="1">AC10</f>
        <v>5.8631635804935307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0.33069473684210526</v>
      </c>
      <c r="P4" s="6">
        <f ca="1">F9</f>
        <v>-2.7348960906471911</v>
      </c>
      <c r="Q4" s="2">
        <f ca="1">H9</f>
        <v>-82.401909700502998</v>
      </c>
      <c r="R4" s="2">
        <f ca="1">K9</f>
        <v>0.79176238326804116</v>
      </c>
      <c r="S4" s="2">
        <f ca="1">J9</f>
        <v>16.482685240394538</v>
      </c>
      <c r="T4" s="2">
        <f ca="1">N9</f>
        <v>-3143.0011472080168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31661805.174302608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0.93884845905257397</v>
      </c>
      <c r="S8" s="2">
        <f t="shared" ca="1" si="0"/>
        <v>-2.7348960906471911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72.982507869257915</v>
      </c>
      <c r="AE8" s="2">
        <f ca="1">AE47</f>
        <v>1240.6074918610882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0.93884845905257397</v>
      </c>
      <c r="F9">
        <f t="shared" ca="1" si="1"/>
        <v>-2.7348960906471911</v>
      </c>
      <c r="G9">
        <f t="shared" ca="1" si="1"/>
        <v>-79.737027820938664</v>
      </c>
      <c r="H9">
        <f t="shared" ca="1" si="1"/>
        <v>-82.401909700502998</v>
      </c>
      <c r="I9">
        <f t="shared" ca="1" si="1"/>
        <v>18.517314759605462</v>
      </c>
      <c r="J9">
        <f t="shared" ca="1" si="1"/>
        <v>16.482685240394538</v>
      </c>
      <c r="K9">
        <f t="shared" ca="1" si="1"/>
        <v>0.79176238326804116</v>
      </c>
      <c r="L9">
        <f t="shared" si="1"/>
        <v>731047</v>
      </c>
      <c r="M9">
        <f t="shared" ca="1" si="1"/>
        <v>1051.1202006708281</v>
      </c>
      <c r="N9">
        <f t="shared" ca="1" si="1"/>
        <v>-3143.0011472080168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-79.737027820938664</v>
      </c>
      <c r="S9" s="2">
        <f t="shared" ca="1" si="0"/>
        <v>-82.401909700502998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1051.1202006708281</v>
      </c>
      <c r="Q10" s="2">
        <f t="shared" ca="1" si="0"/>
        <v>-79.737027820938664</v>
      </c>
      <c r="R10" s="2">
        <f t="shared" ca="1" si="0"/>
        <v>18.517314759605462</v>
      </c>
      <c r="S10" s="2">
        <f t="shared" ca="1" si="0"/>
        <v>0.79176238326804116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5.8631635804935307</v>
      </c>
      <c r="AD10" s="2">
        <f ca="1">SUM(AD12:AD46)</f>
        <v>42111.441785241506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-3143.0011472080168</v>
      </c>
      <c r="Q11" s="2">
        <f t="shared" ca="1" si="0"/>
        <v>-82.401909700502998</v>
      </c>
      <c r="R11" s="2">
        <f t="shared" ca="1" si="0"/>
        <v>0.79176238326804116</v>
      </c>
      <c r="S11" s="2">
        <f t="shared" ca="1" si="0"/>
        <v>16.482685240394538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0.33069473684210526</v>
      </c>
      <c r="E12" s="2">
        <f ca="1">SIN(D12)</f>
        <v>0.32470020061105359</v>
      </c>
      <c r="F12" s="2">
        <f ca="1">COS(D12)</f>
        <v>0.94581699060819457</v>
      </c>
      <c r="G12" s="2">
        <f ca="1">A12*E12</f>
        <v>0.32470020061105359</v>
      </c>
      <c r="H12" s="2">
        <f ca="1">A12*F12</f>
        <v>0.94581699060819457</v>
      </c>
      <c r="I12" s="2">
        <f ca="1">E12*E12</f>
        <v>0.10543022027685844</v>
      </c>
      <c r="J12" s="2">
        <f ca="1">F12*F12</f>
        <v>0.89456977972314167</v>
      </c>
      <c r="K12" s="2">
        <f ca="1">E12*F12</f>
        <v>0.30710696659182379</v>
      </c>
      <c r="L12" s="2">
        <f>A12*B12</f>
        <v>1131</v>
      </c>
      <c r="M12" s="2">
        <f ca="1">B12*E12</f>
        <v>367.2359268911016</v>
      </c>
      <c r="N12" s="2">
        <f ca="1">B12*F12</f>
        <v>1069.719016377868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0.63756874397291297</v>
      </c>
      <c r="X12" s="2">
        <f ca="1">$T$27*E12</f>
        <v>0.42431014043474147</v>
      </c>
      <c r="Y12" s="2">
        <f ca="1">$T$34*H12</f>
        <v>2.4188289260597426</v>
      </c>
      <c r="Z12" s="2">
        <f ca="1">$T$13</f>
        <v>1145.8028297370633</v>
      </c>
      <c r="AA12">
        <f>V12</f>
        <v>1</v>
      </c>
      <c r="AB12">
        <f ca="1">AE12-$AB$1</f>
        <v>1149.2835375475308</v>
      </c>
      <c r="AC12" s="2">
        <f>B12</f>
        <v>1131</v>
      </c>
      <c r="AD12" s="2">
        <f ca="1">(AB12-AC12)^2</f>
        <v>334.28774525197008</v>
      </c>
      <c r="AE12" s="2">
        <f t="shared" ref="AE12:AE47" ca="1" si="4">SUM(W12:Z12)</f>
        <v>1149.2835375475308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0.66138947368421053</v>
      </c>
      <c r="E13" s="2">
        <f t="shared" ref="E13:E47" ca="1" si="6">SIN(D13)</f>
        <v>0.61421393318364748</v>
      </c>
      <c r="F13" s="2">
        <f t="shared" ref="F13:F47" ca="1" si="7">COS(D13)</f>
        <v>0.78913955944628311</v>
      </c>
      <c r="G13" s="2">
        <f t="shared" ref="G13:G47" ca="1" si="8">A13*E13</f>
        <v>1.228427866367295</v>
      </c>
      <c r="H13" s="2">
        <f t="shared" ref="H13:H47" ca="1" si="9">A13*F13</f>
        <v>1.5782791188925662</v>
      </c>
      <c r="I13" s="2">
        <f t="shared" ref="I13:J46" ca="1" si="10">E13*E13</f>
        <v>0.37725875571692619</v>
      </c>
      <c r="J13" s="2">
        <f t="shared" ca="1" si="10"/>
        <v>0.62274124428307376</v>
      </c>
      <c r="K13" s="2">
        <f t="shared" ref="K13:K47" ca="1" si="11">E13*F13</f>
        <v>0.48470051263831232</v>
      </c>
      <c r="L13" s="2">
        <f t="shared" ref="L13:L47" si="12">A13*B13</f>
        <v>2284</v>
      </c>
      <c r="M13" s="2">
        <f t="shared" ref="M13:M47" ca="1" si="13">B13*E13</f>
        <v>701.43231169572539</v>
      </c>
      <c r="N13" s="2">
        <f t="shared" ref="N13:N47" ca="1" si="14">B13*F13</f>
        <v>901.19737688765531</v>
      </c>
      <c r="O13" s="2"/>
      <c r="P13" s="2"/>
      <c r="Q13" s="2"/>
      <c r="R13" s="2"/>
      <c r="S13" s="2">
        <f ca="1">MDETERM(P8:S11)</f>
        <v>36278185963.299522</v>
      </c>
      <c r="T13" s="8">
        <f ca="1">S13/T6</f>
        <v>1145.8028297370633</v>
      </c>
      <c r="U13" s="2" t="s">
        <v>39</v>
      </c>
      <c r="V13" s="2">
        <v>2</v>
      </c>
      <c r="W13" s="2">
        <f t="shared" ref="W13:W47" ca="1" si="15">$T$20*V13</f>
        <v>1.2751374879458259</v>
      </c>
      <c r="X13" s="2">
        <f t="shared" ref="X13:X47" ca="1" si="16">$T$27*E13</f>
        <v>0.80263948022105513</v>
      </c>
      <c r="Y13" s="2">
        <f t="shared" ref="Y13:Y47" ca="1" si="17">$T$34*H13</f>
        <v>4.0362852688008655</v>
      </c>
      <c r="Z13" s="2">
        <f t="shared" ref="Z13:Z47" ca="1" si="18">$T$13</f>
        <v>1145.8028297370633</v>
      </c>
      <c r="AA13">
        <f t="shared" ref="AA13:AA46" si="19">V13</f>
        <v>2</v>
      </c>
      <c r="AB13">
        <f t="shared" ref="AB13:AB46" ca="1" si="20">AE13-$AB$1</f>
        <v>1151.9168919740312</v>
      </c>
      <c r="AC13" s="2">
        <f t="shared" ref="AC13:AC46" si="21">B13</f>
        <v>1142</v>
      </c>
      <c r="AD13" s="2">
        <f t="shared" ref="AD13:AD46" ca="1" si="22">(AB13-AC13)^2</f>
        <v>98.344746424603628</v>
      </c>
      <c r="AE13" s="2">
        <f t="shared" ca="1" si="4"/>
        <v>1151.9168919740312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0.99208421052631579</v>
      </c>
      <c r="E14" s="2">
        <f t="shared" ca="1" si="6"/>
        <v>0.83716774713570674</v>
      </c>
      <c r="F14" s="2">
        <f t="shared" ca="1" si="7"/>
        <v>0.54694621596252535</v>
      </c>
      <c r="G14" s="2">
        <f t="shared" ca="1" si="8"/>
        <v>2.5115032414071203</v>
      </c>
      <c r="H14" s="2">
        <f t="shared" ca="1" si="9"/>
        <v>1.6408386478875761</v>
      </c>
      <c r="I14" s="2">
        <f t="shared" ca="1" si="10"/>
        <v>0.7008498368442746</v>
      </c>
      <c r="J14" s="2">
        <f t="shared" ca="1" si="10"/>
        <v>0.2991501631557254</v>
      </c>
      <c r="K14" s="2">
        <f t="shared" ca="1" si="11"/>
        <v>0.4578857314217471</v>
      </c>
      <c r="L14" s="2">
        <f t="shared" si="12"/>
        <v>3432</v>
      </c>
      <c r="M14" s="2">
        <f t="shared" ca="1" si="13"/>
        <v>957.71990272324854</v>
      </c>
      <c r="N14" s="2">
        <f t="shared" ca="1" si="14"/>
        <v>625.70647106112904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1.9127062319187389</v>
      </c>
      <c r="X14" s="2">
        <f t="shared" ca="1" si="16"/>
        <v>1.0939899750172664</v>
      </c>
      <c r="Y14" s="2">
        <f t="shared" ca="1" si="17"/>
        <v>4.1962747803410405</v>
      </c>
      <c r="Z14" s="2">
        <f t="shared" ca="1" si="18"/>
        <v>1145.8028297370633</v>
      </c>
      <c r="AA14">
        <f t="shared" si="19"/>
        <v>3</v>
      </c>
      <c r="AB14">
        <f t="shared" ca="1" si="20"/>
        <v>1153.0058007243404</v>
      </c>
      <c r="AC14" s="2">
        <f t="shared" si="21"/>
        <v>1144</v>
      </c>
      <c r="AD14" s="2">
        <f t="shared" ca="1" si="22"/>
        <v>81.104446686529371</v>
      </c>
      <c r="AE14" s="2">
        <f t="shared" ca="1" si="4"/>
        <v>1153.0058007243404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1.3227789473684211</v>
      </c>
      <c r="E15" s="2">
        <f t="shared" ca="1" si="6"/>
        <v>0.96940102527662475</v>
      </c>
      <c r="F15" s="2">
        <f t="shared" ca="1" si="7"/>
        <v>0.24548248856614763</v>
      </c>
      <c r="G15" s="2">
        <f t="shared" ca="1" si="8"/>
        <v>3.877604101106499</v>
      </c>
      <c r="H15" s="2">
        <f t="shared" ca="1" si="9"/>
        <v>0.98192995426459051</v>
      </c>
      <c r="I15" s="2">
        <f t="shared" ca="1" si="10"/>
        <v>0.93973834780737131</v>
      </c>
      <c r="J15" s="2">
        <f t="shared" ca="1" si="10"/>
        <v>6.0261652192628801E-2</v>
      </c>
      <c r="K15" s="2">
        <f t="shared" ca="1" si="11"/>
        <v>0.23797097610348084</v>
      </c>
      <c r="L15" s="2">
        <f t="shared" si="12"/>
        <v>4596</v>
      </c>
      <c r="M15" s="2">
        <f t="shared" ca="1" si="13"/>
        <v>1113.8417780428417</v>
      </c>
      <c r="N15" s="2">
        <f t="shared" ca="1" si="14"/>
        <v>282.05937936250365</v>
      </c>
      <c r="O15" s="2"/>
      <c r="P15" s="2">
        <f>P1</f>
        <v>35</v>
      </c>
      <c r="Q15" s="2">
        <f>T1</f>
        <v>40499</v>
      </c>
      <c r="R15" s="2">
        <f t="shared" ref="R15:S15" ca="1" si="23">R1</f>
        <v>0.93884845905257397</v>
      </c>
      <c r="S15" s="2">
        <f t="shared" ca="1" si="23"/>
        <v>-2.7348960906471911</v>
      </c>
      <c r="T15" s="2"/>
      <c r="U15" s="2" t="s">
        <v>39</v>
      </c>
      <c r="V15" s="2">
        <v>4</v>
      </c>
      <c r="W15" s="2">
        <f t="shared" ca="1" si="15"/>
        <v>2.5502749758916519</v>
      </c>
      <c r="X15" s="2">
        <f t="shared" ca="1" si="16"/>
        <v>1.2667891316316742</v>
      </c>
      <c r="Y15" s="2">
        <f t="shared" ca="1" si="17"/>
        <v>2.5111840877508693</v>
      </c>
      <c r="Z15" s="2">
        <f t="shared" ca="1" si="18"/>
        <v>1145.8028297370633</v>
      </c>
      <c r="AA15">
        <f t="shared" si="19"/>
        <v>4</v>
      </c>
      <c r="AB15">
        <f t="shared" ca="1" si="20"/>
        <v>1152.1310779323376</v>
      </c>
      <c r="AC15" s="2">
        <f t="shared" si="21"/>
        <v>1149</v>
      </c>
      <c r="AD15" s="2">
        <f t="shared" ca="1" si="22"/>
        <v>9.8036490183713472</v>
      </c>
      <c r="AE15" s="2">
        <f t="shared" ca="1" si="4"/>
        <v>1152.1310779323376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1.6534736842105264</v>
      </c>
      <c r="E16" s="2">
        <f t="shared" ca="1" si="6"/>
        <v>0.99658417370356434</v>
      </c>
      <c r="F16" s="2">
        <f t="shared" ca="1" si="7"/>
        <v>-8.2583198797236898E-2</v>
      </c>
      <c r="G16" s="2">
        <f t="shared" ca="1" si="8"/>
        <v>4.9829208685178212</v>
      </c>
      <c r="H16" s="2">
        <f t="shared" ca="1" si="9"/>
        <v>-0.4129159939861845</v>
      </c>
      <c r="I16" s="2">
        <f t="shared" ca="1" si="10"/>
        <v>0.99318001527641608</v>
      </c>
      <c r="J16" s="2">
        <f t="shared" ca="1" si="10"/>
        <v>6.81998472358395E-3</v>
      </c>
      <c r="K16" s="2">
        <f t="shared" ca="1" si="11"/>
        <v>-8.2301108935141518E-2</v>
      </c>
      <c r="L16" s="2">
        <f t="shared" si="12"/>
        <v>5705</v>
      </c>
      <c r="M16" s="2">
        <f t="shared" ca="1" si="13"/>
        <v>1137.102542195767</v>
      </c>
      <c r="N16" s="2">
        <f t="shared" ca="1" si="14"/>
        <v>-94.227429827647299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-79.737027820938664</v>
      </c>
      <c r="S16" s="2">
        <f t="shared" ca="1" si="24"/>
        <v>-82.401909700502998</v>
      </c>
      <c r="T16" s="2"/>
      <c r="U16" s="2" t="s">
        <v>39</v>
      </c>
      <c r="V16" s="2">
        <v>5</v>
      </c>
      <c r="W16" s="2">
        <f t="shared" ca="1" si="15"/>
        <v>3.1878437198645648</v>
      </c>
      <c r="X16" s="2">
        <f t="shared" ca="1" si="16"/>
        <v>1.3023113934128101</v>
      </c>
      <c r="Y16" s="2">
        <f t="shared" ca="1" si="17"/>
        <v>-1.0559898587191232</v>
      </c>
      <c r="Z16" s="2">
        <f t="shared" ca="1" si="18"/>
        <v>1145.8028297370633</v>
      </c>
      <c r="AA16">
        <f t="shared" si="19"/>
        <v>5</v>
      </c>
      <c r="AB16">
        <f t="shared" ca="1" si="20"/>
        <v>1149.2369949916215</v>
      </c>
      <c r="AC16" s="2">
        <f t="shared" si="21"/>
        <v>1141</v>
      </c>
      <c r="AD16" s="2">
        <f t="shared" ca="1" si="22"/>
        <v>67.848086491997449</v>
      </c>
      <c r="AE16" s="2">
        <f t="shared" ca="1" si="4"/>
        <v>1149.2369949916215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1.9841684210526316</v>
      </c>
      <c r="E17" s="2">
        <f t="shared" ca="1" si="6"/>
        <v>0.91577146284349409</v>
      </c>
      <c r="F17" s="2">
        <f t="shared" ca="1" si="7"/>
        <v>-0.40169967368854914</v>
      </c>
      <c r="G17" s="2">
        <f t="shared" ca="1" si="8"/>
        <v>5.4946287770609645</v>
      </c>
      <c r="H17" s="2">
        <f t="shared" ca="1" si="9"/>
        <v>-2.4101980421312947</v>
      </c>
      <c r="I17" s="2">
        <f t="shared" ca="1" si="10"/>
        <v>0.83863737215851308</v>
      </c>
      <c r="J17" s="2">
        <f t="shared" ca="1" si="10"/>
        <v>0.16136262784148686</v>
      </c>
      <c r="K17" s="2">
        <f t="shared" ca="1" si="11"/>
        <v>-0.36786509779751686</v>
      </c>
      <c r="L17" s="2">
        <f t="shared" si="12"/>
        <v>6888</v>
      </c>
      <c r="M17" s="2">
        <f t="shared" ca="1" si="13"/>
        <v>1051.3056393443312</v>
      </c>
      <c r="N17" s="2">
        <f t="shared" ca="1" si="14"/>
        <v>-461.1512253944544</v>
      </c>
      <c r="O17" s="2"/>
      <c r="P17" s="2">
        <f t="shared" ca="1" si="24"/>
        <v>0.93884845905257397</v>
      </c>
      <c r="Q17" s="2">
        <f t="shared" ca="1" si="25"/>
        <v>1051.1202006708281</v>
      </c>
      <c r="R17" s="2">
        <f t="shared" ca="1" si="24"/>
        <v>18.517314759605462</v>
      </c>
      <c r="S17" s="2">
        <f t="shared" ca="1" si="24"/>
        <v>0.79176238326804116</v>
      </c>
      <c r="T17" s="2"/>
      <c r="U17" s="2" t="s">
        <v>39</v>
      </c>
      <c r="V17" s="2">
        <v>6</v>
      </c>
      <c r="W17" s="2">
        <f t="shared" ca="1" si="15"/>
        <v>3.8254124638374778</v>
      </c>
      <c r="X17" s="2">
        <f t="shared" ca="1" si="16"/>
        <v>1.1967073542732627</v>
      </c>
      <c r="Y17" s="2">
        <f t="shared" ca="1" si="17"/>
        <v>-6.1638316923138845</v>
      </c>
      <c r="Z17" s="2">
        <f t="shared" ca="1" si="18"/>
        <v>1145.8028297370633</v>
      </c>
      <c r="AA17">
        <f t="shared" si="19"/>
        <v>6</v>
      </c>
      <c r="AB17">
        <f t="shared" ca="1" si="20"/>
        <v>1144.6611178628602</v>
      </c>
      <c r="AC17" s="2">
        <f t="shared" si="21"/>
        <v>1148</v>
      </c>
      <c r="AD17" s="2">
        <f t="shared" ca="1" si="22"/>
        <v>11.148133925710988</v>
      </c>
      <c r="AE17" s="2">
        <f t="shared" ca="1" si="4"/>
        <v>1144.6611178628602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2.3148631578947367</v>
      </c>
      <c r="E18" s="2">
        <f t="shared" ca="1" si="6"/>
        <v>0.73572024443943107</v>
      </c>
      <c r="F18" s="2">
        <f t="shared" ca="1" si="7"/>
        <v>-0.6772855541955578</v>
      </c>
      <c r="G18" s="2">
        <f t="shared" ca="1" si="8"/>
        <v>5.1500417110760175</v>
      </c>
      <c r="H18" s="2">
        <f t="shared" ca="1" si="9"/>
        <v>-4.7409988793689042</v>
      </c>
      <c r="I18" s="2">
        <f t="shared" ca="1" si="10"/>
        <v>0.54128427807801616</v>
      </c>
      <c r="J18" s="2">
        <f t="shared" ca="1" si="10"/>
        <v>0.45871572192198384</v>
      </c>
      <c r="K18" s="2">
        <f t="shared" ca="1" si="11"/>
        <v>-0.49829269348805133</v>
      </c>
      <c r="L18" s="2">
        <f t="shared" si="12"/>
        <v>7973</v>
      </c>
      <c r="M18" s="2">
        <f t="shared" ca="1" si="13"/>
        <v>837.98535841651199</v>
      </c>
      <c r="N18" s="2">
        <f t="shared" ca="1" si="14"/>
        <v>-771.42824622874036</v>
      </c>
      <c r="O18" s="2"/>
      <c r="P18" s="2">
        <f t="shared" ca="1" si="24"/>
        <v>-2.7348960906471911</v>
      </c>
      <c r="Q18" s="2">
        <f t="shared" ca="1" si="25"/>
        <v>-3143.0011472080168</v>
      </c>
      <c r="R18" s="2">
        <f t="shared" ca="1" si="24"/>
        <v>0.79176238326804116</v>
      </c>
      <c r="S18" s="2">
        <f t="shared" ca="1" si="24"/>
        <v>16.482685240394538</v>
      </c>
      <c r="T18" s="2"/>
      <c r="U18" s="2" t="s">
        <v>39</v>
      </c>
      <c r="V18" s="2">
        <v>7</v>
      </c>
      <c r="W18" s="2">
        <f t="shared" ca="1" si="15"/>
        <v>4.4629812078103903</v>
      </c>
      <c r="X18" s="2">
        <f t="shared" ca="1" si="16"/>
        <v>0.961420903502054</v>
      </c>
      <c r="Y18" s="2">
        <f t="shared" ca="1" si="17"/>
        <v>-12.124613262085941</v>
      </c>
      <c r="Z18" s="2">
        <f t="shared" ca="1" si="18"/>
        <v>1145.8028297370633</v>
      </c>
      <c r="AA18">
        <f t="shared" si="19"/>
        <v>7</v>
      </c>
      <c r="AB18">
        <f t="shared" ca="1" si="20"/>
        <v>1139.10261858629</v>
      </c>
      <c r="AC18" s="2">
        <f t="shared" si="21"/>
        <v>1139</v>
      </c>
      <c r="AD18" s="2">
        <f t="shared" ca="1" si="22"/>
        <v>1.0530574252150744E-2</v>
      </c>
      <c r="AE18" s="2">
        <f t="shared" ca="1" si="4"/>
        <v>1139.10261858629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2.6455578947368421</v>
      </c>
      <c r="E19" s="2">
        <f t="shared" ca="1" si="6"/>
        <v>0.47594195220696167</v>
      </c>
      <c r="F19" s="2">
        <f t="shared" ca="1" si="7"/>
        <v>-0.8794766956147424</v>
      </c>
      <c r="G19" s="2">
        <f t="shared" ca="1" si="8"/>
        <v>3.8075356176556934</v>
      </c>
      <c r="H19" s="2">
        <f t="shared" ca="1" si="9"/>
        <v>-7.0358135649179392</v>
      </c>
      <c r="I19" s="2">
        <f t="shared" ca="1" si="10"/>
        <v>0.22652074187057378</v>
      </c>
      <c r="J19" s="2">
        <f t="shared" ca="1" si="10"/>
        <v>0.77347925812942631</v>
      </c>
      <c r="K19" s="2">
        <f t="shared" ca="1" si="11"/>
        <v>-0.4185798554314083</v>
      </c>
      <c r="L19" s="2">
        <f t="shared" si="12"/>
        <v>9128</v>
      </c>
      <c r="M19" s="2">
        <f t="shared" ca="1" si="13"/>
        <v>543.04976746814327</v>
      </c>
      <c r="N19" s="2">
        <f t="shared" ca="1" si="14"/>
        <v>-1003.4829096964211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5.1005499517833037</v>
      </c>
      <c r="X19" s="2">
        <f t="shared" ca="1" si="16"/>
        <v>0.62194909704298518</v>
      </c>
      <c r="Y19" s="2">
        <f t="shared" ca="1" si="17"/>
        <v>-17.993363978631386</v>
      </c>
      <c r="Z19" s="2">
        <f t="shared" ca="1" si="18"/>
        <v>1145.8028297370633</v>
      </c>
      <c r="AA19">
        <f t="shared" si="19"/>
        <v>8</v>
      </c>
      <c r="AB19">
        <f t="shared" ca="1" si="20"/>
        <v>1133.5319648072582</v>
      </c>
      <c r="AC19" s="2">
        <f t="shared" si="21"/>
        <v>1141</v>
      </c>
      <c r="AD19" s="2">
        <f t="shared" ca="1" si="22"/>
        <v>55.771549640030187</v>
      </c>
      <c r="AE19" s="2">
        <f t="shared" ca="1" si="4"/>
        <v>1133.5319648072582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2.9762526315789475</v>
      </c>
      <c r="E20" s="2">
        <f t="shared" ca="1" si="6"/>
        <v>0.16458772544172415</v>
      </c>
      <c r="F20" s="2">
        <f t="shared" ca="1" si="7"/>
        <v>-0.98636244891719171</v>
      </c>
      <c r="G20" s="2">
        <f t="shared" ca="1" si="8"/>
        <v>1.4812895289755172</v>
      </c>
      <c r="H20" s="2">
        <f t="shared" ca="1" si="9"/>
        <v>-8.8772620402547258</v>
      </c>
      <c r="I20" s="2">
        <f t="shared" ca="1" si="10"/>
        <v>2.7089119366080369E-2</v>
      </c>
      <c r="J20" s="2">
        <f t="shared" ca="1" si="10"/>
        <v>0.97291088063391962</v>
      </c>
      <c r="K20" s="2">
        <f t="shared" ca="1" si="11"/>
        <v>-0.1623431519284094</v>
      </c>
      <c r="L20" s="2">
        <f t="shared" si="12"/>
        <v>10278</v>
      </c>
      <c r="M20" s="2">
        <f t="shared" ca="1" si="13"/>
        <v>187.95918245444898</v>
      </c>
      <c r="N20" s="2">
        <f t="shared" ca="1" si="14"/>
        <v>-1126.4259166634329</v>
      </c>
      <c r="O20" s="2"/>
      <c r="P20" s="2"/>
      <c r="Q20" s="2"/>
      <c r="R20" s="2"/>
      <c r="S20" s="2">
        <f ca="1">MDETERM(P15:S18)</f>
        <v>20186577.35689519</v>
      </c>
      <c r="T20" s="8">
        <f ca="1">S20/T6</f>
        <v>0.63756874397291297</v>
      </c>
      <c r="U20" s="2" t="s">
        <v>39</v>
      </c>
      <c r="V20" s="2">
        <v>9</v>
      </c>
      <c r="W20" s="2">
        <f t="shared" ca="1" si="15"/>
        <v>5.7381186957562171</v>
      </c>
      <c r="X20" s="2">
        <f t="shared" ca="1" si="16"/>
        <v>0.21507914305130629</v>
      </c>
      <c r="Y20" s="2">
        <f t="shared" ca="1" si="17"/>
        <v>-22.702677600846027</v>
      </c>
      <c r="Z20" s="2">
        <f t="shared" ca="1" si="18"/>
        <v>1145.8028297370633</v>
      </c>
      <c r="AA20">
        <f t="shared" si="19"/>
        <v>9</v>
      </c>
      <c r="AB20">
        <f t="shared" ca="1" si="20"/>
        <v>1129.053349975025</v>
      </c>
      <c r="AC20" s="2">
        <f t="shared" si="21"/>
        <v>1142</v>
      </c>
      <c r="AD20" s="2">
        <f t="shared" ca="1" si="22"/>
        <v>167.61574686918627</v>
      </c>
      <c r="AE20" s="2">
        <f t="shared" ca="1" si="4"/>
        <v>1129.053349975025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3.3069473684210529</v>
      </c>
      <c r="E21" s="2">
        <f t="shared" ca="1" si="6"/>
        <v>-0.16460221787028304</v>
      </c>
      <c r="F21" s="2">
        <f t="shared" ca="1" si="7"/>
        <v>-0.98636003055283206</v>
      </c>
      <c r="G21" s="2">
        <f t="shared" ca="1" si="8"/>
        <v>-1.6460221787028304</v>
      </c>
      <c r="H21" s="2">
        <f t="shared" ca="1" si="9"/>
        <v>-9.8636003055283208</v>
      </c>
      <c r="I21" s="2">
        <f t="shared" ca="1" si="10"/>
        <v>2.7093890127816125E-2</v>
      </c>
      <c r="J21" s="2">
        <f t="shared" ca="1" si="10"/>
        <v>0.97290610987218373</v>
      </c>
      <c r="K21" s="2">
        <f t="shared" ca="1" si="11"/>
        <v>0.16235704864759629</v>
      </c>
      <c r="L21" s="2">
        <f t="shared" si="12"/>
        <v>11470</v>
      </c>
      <c r="M21" s="2">
        <f t="shared" ca="1" si="13"/>
        <v>-188.79874389721465</v>
      </c>
      <c r="N21" s="2">
        <f t="shared" ca="1" si="14"/>
        <v>-1131.3549550440985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6.3756874397291297</v>
      </c>
      <c r="X21" s="2">
        <f t="shared" ca="1" si="16"/>
        <v>-0.21509808139623335</v>
      </c>
      <c r="Y21" s="2">
        <f t="shared" ca="1" si="17"/>
        <v>-25.225135487111334</v>
      </c>
      <c r="Z21" s="2">
        <f t="shared" ca="1" si="18"/>
        <v>1145.8028297370633</v>
      </c>
      <c r="AA21">
        <f t="shared" si="19"/>
        <v>10</v>
      </c>
      <c r="AB21">
        <f t="shared" ca="1" si="20"/>
        <v>1126.738283608285</v>
      </c>
      <c r="AC21" s="2">
        <f t="shared" si="21"/>
        <v>1147</v>
      </c>
      <c r="AD21" s="2">
        <f t="shared" ca="1" si="22"/>
        <v>410.53715113829338</v>
      </c>
      <c r="AE21" s="2">
        <f t="shared" ca="1" si="4"/>
        <v>1126.738283608285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3.6376421052631578</v>
      </c>
      <c r="E22" s="2">
        <f t="shared" ca="1" si="6"/>
        <v>-0.47595487414873472</v>
      </c>
      <c r="F22" s="2">
        <f t="shared" ca="1" si="7"/>
        <v>-0.87946970259018142</v>
      </c>
      <c r="G22" s="2">
        <f t="shared" ca="1" si="8"/>
        <v>-5.2355036156360821</v>
      </c>
      <c r="H22" s="2">
        <f t="shared" ca="1" si="9"/>
        <v>-9.6741667284919952</v>
      </c>
      <c r="I22" s="2">
        <f t="shared" ca="1" si="10"/>
        <v>0.2265330422259379</v>
      </c>
      <c r="J22" s="2">
        <f t="shared" ca="1" si="10"/>
        <v>0.77346695777406216</v>
      </c>
      <c r="K22" s="2">
        <f t="shared" ca="1" si="11"/>
        <v>0.41858789161393495</v>
      </c>
      <c r="L22" s="2">
        <f t="shared" si="12"/>
        <v>12661</v>
      </c>
      <c r="M22" s="2">
        <f t="shared" ca="1" si="13"/>
        <v>-547.8240601451937</v>
      </c>
      <c r="N22" s="2">
        <f t="shared" ca="1" si="14"/>
        <v>-1012.2696276812989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-2.7348960906471911</v>
      </c>
      <c r="T22" s="2"/>
      <c r="U22" s="2" t="s">
        <v>39</v>
      </c>
      <c r="V22" s="2">
        <v>11</v>
      </c>
      <c r="W22" s="2">
        <f t="shared" ca="1" si="15"/>
        <v>7.0132561837020422</v>
      </c>
      <c r="X22" s="2">
        <f t="shared" ca="1" si="16"/>
        <v>-0.62196598311486961</v>
      </c>
      <c r="Y22" s="2">
        <f t="shared" ca="1" si="17"/>
        <v>-24.740678747327259</v>
      </c>
      <c r="Z22" s="2">
        <f t="shared" ca="1" si="18"/>
        <v>1145.8028297370633</v>
      </c>
      <c r="AA22">
        <f t="shared" si="19"/>
        <v>11</v>
      </c>
      <c r="AB22">
        <f t="shared" ca="1" si="20"/>
        <v>1127.4534411903232</v>
      </c>
      <c r="AC22" s="2">
        <f t="shared" si="21"/>
        <v>1151</v>
      </c>
      <c r="AD22" s="2">
        <f t="shared" ca="1" si="22"/>
        <v>554.44043177756589</v>
      </c>
      <c r="AE22" s="2">
        <f t="shared" ca="1" si="4"/>
        <v>1127.4534411903232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3.9683368421052632</v>
      </c>
      <c r="E23" s="2">
        <f t="shared" ca="1" si="6"/>
        <v>-0.73573019559503383</v>
      </c>
      <c r="F23" s="2">
        <f t="shared" ca="1" si="7"/>
        <v>-0.67727474431702628</v>
      </c>
      <c r="G23" s="2">
        <f t="shared" ca="1" si="8"/>
        <v>-8.8287623471404064</v>
      </c>
      <c r="H23" s="2">
        <f t="shared" ca="1" si="9"/>
        <v>-8.1272969318043149</v>
      </c>
      <c r="I23" s="2">
        <f t="shared" ca="1" si="10"/>
        <v>0.54129892071030672</v>
      </c>
      <c r="J23" s="2">
        <f t="shared" ca="1" si="10"/>
        <v>0.45870107928969334</v>
      </c>
      <c r="K23" s="2">
        <f t="shared" ca="1" si="11"/>
        <v>0.49829148010794228</v>
      </c>
      <c r="L23" s="2">
        <f t="shared" si="12"/>
        <v>13944</v>
      </c>
      <c r="M23" s="2">
        <f t="shared" ca="1" si="13"/>
        <v>-854.91848728142929</v>
      </c>
      <c r="N23" s="2">
        <f t="shared" ca="1" si="14"/>
        <v>-786.99325289638455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-82.401909700502998</v>
      </c>
      <c r="T23" s="2"/>
      <c r="U23" s="2" t="s">
        <v>39</v>
      </c>
      <c r="V23" s="2">
        <v>12</v>
      </c>
      <c r="W23" s="2">
        <f t="shared" ca="1" si="15"/>
        <v>7.6508249276749556</v>
      </c>
      <c r="X23" s="2">
        <f t="shared" ca="1" si="16"/>
        <v>-0.9614339074245134</v>
      </c>
      <c r="Y23" s="2">
        <f t="shared" ca="1" si="17"/>
        <v>-20.784719564705345</v>
      </c>
      <c r="Z23" s="2">
        <f t="shared" ca="1" si="18"/>
        <v>1145.8028297370633</v>
      </c>
      <c r="AA23">
        <f t="shared" si="19"/>
        <v>12</v>
      </c>
      <c r="AB23">
        <f t="shared" ca="1" si="20"/>
        <v>1131.7075011926083</v>
      </c>
      <c r="AC23" s="2">
        <f t="shared" si="21"/>
        <v>1162</v>
      </c>
      <c r="AD23" s="2">
        <f t="shared" ca="1" si="22"/>
        <v>917.63548399582555</v>
      </c>
      <c r="AE23" s="2">
        <f t="shared" ca="1" si="4"/>
        <v>1131.7075011926083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4.2990315789473685</v>
      </c>
      <c r="E24" s="2">
        <f t="shared" ca="1" si="6"/>
        <v>-0.91577736484581174</v>
      </c>
      <c r="F24" s="2">
        <f t="shared" ca="1" si="7"/>
        <v>-0.40168621837954688</v>
      </c>
      <c r="G24" s="2">
        <f t="shared" ca="1" si="8"/>
        <v>-11.905105742995552</v>
      </c>
      <c r="H24" s="2">
        <f t="shared" ca="1" si="9"/>
        <v>-5.2219208389341096</v>
      </c>
      <c r="I24" s="2">
        <f t="shared" ca="1" si="10"/>
        <v>0.83864818196393898</v>
      </c>
      <c r="J24" s="2">
        <f t="shared" ca="1" si="10"/>
        <v>0.16135181803606102</v>
      </c>
      <c r="K24" s="2">
        <f t="shared" ca="1" si="11"/>
        <v>0.36785514656250073</v>
      </c>
      <c r="L24" s="2">
        <f t="shared" si="12"/>
        <v>15145</v>
      </c>
      <c r="M24" s="2">
        <f t="shared" ca="1" si="13"/>
        <v>-1066.8806300453707</v>
      </c>
      <c r="N24" s="2">
        <f t="shared" ca="1" si="14"/>
        <v>-467.9644444121721</v>
      </c>
      <c r="O24" s="2"/>
      <c r="P24" s="2">
        <f t="shared" ca="1" si="27"/>
        <v>0.93884845905257397</v>
      </c>
      <c r="Q24" s="2">
        <f t="shared" ca="1" si="27"/>
        <v>-79.737027820938664</v>
      </c>
      <c r="R24" s="2">
        <f t="shared" ca="1" si="28"/>
        <v>1051.1202006708281</v>
      </c>
      <c r="S24" s="2">
        <f t="shared" ca="1" si="27"/>
        <v>0.79176238326804116</v>
      </c>
      <c r="T24" s="2"/>
      <c r="U24" s="2" t="s">
        <v>39</v>
      </c>
      <c r="V24" s="2">
        <v>13</v>
      </c>
      <c r="W24" s="2">
        <f t="shared" ca="1" si="15"/>
        <v>8.288393671647869</v>
      </c>
      <c r="X24" s="2">
        <f t="shared" ca="1" si="16"/>
        <v>-1.1967150668629918</v>
      </c>
      <c r="Y24" s="2">
        <f t="shared" ca="1" si="17"/>
        <v>-13.354521329423184</v>
      </c>
      <c r="Z24" s="2">
        <f t="shared" ca="1" si="18"/>
        <v>1145.8028297370633</v>
      </c>
      <c r="AA24">
        <f t="shared" si="19"/>
        <v>13</v>
      </c>
      <c r="AB24">
        <f t="shared" ca="1" si="20"/>
        <v>1139.5399870124249</v>
      </c>
      <c r="AC24" s="2">
        <f t="shared" si="21"/>
        <v>1165</v>
      </c>
      <c r="AD24" s="2">
        <f t="shared" ca="1" si="22"/>
        <v>648.21226132749052</v>
      </c>
      <c r="AE24" s="2">
        <f t="shared" ca="1" si="4"/>
        <v>1139.5399870124249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4.6297263157894735</v>
      </c>
      <c r="E25" s="2">
        <f t="shared" ca="1" si="6"/>
        <v>-0.99658538697610255</v>
      </c>
      <c r="F25" s="2">
        <f t="shared" ca="1" si="7"/>
        <v>-8.2568556156032355E-2</v>
      </c>
      <c r="G25" s="2">
        <f t="shared" ca="1" si="8"/>
        <v>-13.952195417665436</v>
      </c>
      <c r="H25" s="2">
        <f t="shared" ca="1" si="9"/>
        <v>-1.1559597861844531</v>
      </c>
      <c r="I25" s="2">
        <f t="shared" ca="1" si="10"/>
        <v>0.99318243353430802</v>
      </c>
      <c r="J25" s="2">
        <f t="shared" ca="1" si="10"/>
        <v>6.8175664656918685E-3</v>
      </c>
      <c r="K25" s="2">
        <f t="shared" ca="1" si="11"/>
        <v>8.2286616488817563E-2</v>
      </c>
      <c r="L25" s="2">
        <f t="shared" si="12"/>
        <v>16352</v>
      </c>
      <c r="M25" s="2">
        <f t="shared" ca="1" si="13"/>
        <v>-1164.0117319880878</v>
      </c>
      <c r="N25" s="2">
        <f t="shared" ca="1" si="14"/>
        <v>-96.440073590245788</v>
      </c>
      <c r="O25" s="2"/>
      <c r="P25" s="2">
        <f t="shared" ca="1" si="27"/>
        <v>-2.7348960906471911</v>
      </c>
      <c r="Q25" s="2">
        <f t="shared" ca="1" si="27"/>
        <v>-82.401909700502998</v>
      </c>
      <c r="R25" s="2">
        <f t="shared" ca="1" si="28"/>
        <v>-3143.0011472080168</v>
      </c>
      <c r="S25" s="2">
        <f t="shared" ca="1" si="27"/>
        <v>16.482685240394538</v>
      </c>
      <c r="T25" s="2"/>
      <c r="U25" s="2"/>
      <c r="V25" s="2">
        <v>14</v>
      </c>
      <c r="W25" s="2">
        <f t="shared" ca="1" si="15"/>
        <v>8.9259624156207806</v>
      </c>
      <c r="X25" s="2">
        <f t="shared" ca="1" si="16"/>
        <v>-1.3023129788871648</v>
      </c>
      <c r="Y25" s="2">
        <f t="shared" ca="1" si="17"/>
        <v>-2.9562473458917422</v>
      </c>
      <c r="Z25" s="2">
        <f t="shared" ca="1" si="18"/>
        <v>1145.8028297370633</v>
      </c>
      <c r="AA25">
        <f t="shared" si="19"/>
        <v>14</v>
      </c>
      <c r="AB25">
        <f t="shared" ca="1" si="20"/>
        <v>1150.4702318279053</v>
      </c>
      <c r="AC25" s="2">
        <f t="shared" si="21"/>
        <v>1168</v>
      </c>
      <c r="AD25" s="2">
        <f t="shared" ca="1" si="22"/>
        <v>307.29277216738404</v>
      </c>
      <c r="AE25" s="2">
        <f t="shared" ca="1" si="4"/>
        <v>1150.4702318279053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4.9604210526315793</v>
      </c>
      <c r="E26" s="2">
        <f t="shared" ca="1" si="6"/>
        <v>-0.96939741834186899</v>
      </c>
      <c r="F26" s="2">
        <f t="shared" ca="1" si="7"/>
        <v>0.24549673177482328</v>
      </c>
      <c r="G26" s="2">
        <f t="shared" ca="1" si="8"/>
        <v>-14.540961275128035</v>
      </c>
      <c r="H26" s="2">
        <f t="shared" ca="1" si="9"/>
        <v>3.6824509766223494</v>
      </c>
      <c r="I26" s="2">
        <f t="shared" ca="1" si="10"/>
        <v>0.9397313546878806</v>
      </c>
      <c r="J26" s="2">
        <f t="shared" ca="1" si="10"/>
        <v>6.0268645312119527E-2</v>
      </c>
      <c r="K26" s="2">
        <f t="shared" ca="1" si="11"/>
        <v>-0.23798389799387998</v>
      </c>
      <c r="L26" s="2">
        <f t="shared" si="12"/>
        <v>17520</v>
      </c>
      <c r="M26" s="2">
        <f t="shared" ca="1" si="13"/>
        <v>-1132.2561846233029</v>
      </c>
      <c r="N26" s="2">
        <f t="shared" ca="1" si="14"/>
        <v>286.7401827129936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9.563531159593694</v>
      </c>
      <c r="X26" s="2">
        <f t="shared" ca="1" si="16"/>
        <v>-1.2667844181791112</v>
      </c>
      <c r="Y26" s="2">
        <f t="shared" ca="1" si="17"/>
        <v>9.4174867120154211</v>
      </c>
      <c r="Z26" s="2">
        <f t="shared" ca="1" si="18"/>
        <v>1145.8028297370633</v>
      </c>
      <c r="AA26">
        <f t="shared" si="19"/>
        <v>15</v>
      </c>
      <c r="AB26">
        <f t="shared" ca="1" si="20"/>
        <v>1163.5170631904934</v>
      </c>
      <c r="AC26" s="2">
        <f t="shared" si="21"/>
        <v>1168</v>
      </c>
      <c r="AD26" s="2">
        <f t="shared" ca="1" si="22"/>
        <v>20.096722438028809</v>
      </c>
      <c r="AE26" s="2">
        <f t="shared" ca="1" si="4"/>
        <v>1163.5170631904934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5.2911157894736842</v>
      </c>
      <c r="E27" s="2">
        <f t="shared" ca="1" si="6"/>
        <v>-0.8371597108628166</v>
      </c>
      <c r="F27" s="2">
        <f t="shared" ca="1" si="7"/>
        <v>0.5469585162588525</v>
      </c>
      <c r="G27" s="2">
        <f t="shared" ca="1" si="8"/>
        <v>-13.394555373805066</v>
      </c>
      <c r="H27" s="2">
        <f t="shared" ca="1" si="9"/>
        <v>8.75133626014164</v>
      </c>
      <c r="I27" s="2">
        <f t="shared" ca="1" si="10"/>
        <v>0.70083638149191474</v>
      </c>
      <c r="J27" s="2">
        <f t="shared" ca="1" si="10"/>
        <v>0.29916361850808543</v>
      </c>
      <c r="K27" s="2">
        <f t="shared" ca="1" si="11"/>
        <v>-0.45789163332521615</v>
      </c>
      <c r="L27" s="2">
        <f t="shared" si="12"/>
        <v>18656</v>
      </c>
      <c r="M27" s="2">
        <f t="shared" ca="1" si="13"/>
        <v>-976.1282228660441</v>
      </c>
      <c r="N27" s="2">
        <f t="shared" ca="1" si="14"/>
        <v>637.753629957822</v>
      </c>
      <c r="O27" s="2"/>
      <c r="P27" s="2"/>
      <c r="Q27" s="2"/>
      <c r="R27" s="2"/>
      <c r="S27" s="2">
        <f ca="1">MDETERM(P22:S25)</f>
        <v>41374858.94570902</v>
      </c>
      <c r="T27" s="8">
        <f ca="1">S27/T6</f>
        <v>1.3067751101977512</v>
      </c>
      <c r="U27" s="2"/>
      <c r="V27" s="2">
        <v>16</v>
      </c>
      <c r="W27" s="2">
        <f t="shared" ca="1" si="15"/>
        <v>10.201099903566607</v>
      </c>
      <c r="X27" s="2">
        <f t="shared" ca="1" si="16"/>
        <v>-1.0939794734158748</v>
      </c>
      <c r="Y27" s="2">
        <f t="shared" ca="1" si="17"/>
        <v>22.380635469547133</v>
      </c>
      <c r="Z27" s="2">
        <f t="shared" ca="1" si="18"/>
        <v>1145.8028297370633</v>
      </c>
      <c r="AA27">
        <f t="shared" si="19"/>
        <v>16</v>
      </c>
      <c r="AB27">
        <f t="shared" ca="1" si="20"/>
        <v>1177.2905856367613</v>
      </c>
      <c r="AC27" s="2">
        <f t="shared" si="21"/>
        <v>1166</v>
      </c>
      <c r="AD27" s="2">
        <f t="shared" ca="1" si="22"/>
        <v>127.47732402104073</v>
      </c>
      <c r="AE27" s="2">
        <f t="shared" ca="1" si="4"/>
        <v>1177.2905856367613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5.6218105263157891</v>
      </c>
      <c r="E28" s="2">
        <f t="shared" ca="1" si="6"/>
        <v>-0.61420233843152205</v>
      </c>
      <c r="F28" s="2">
        <f t="shared" ca="1" si="7"/>
        <v>0.78914858389611908</v>
      </c>
      <c r="G28" s="2">
        <f t="shared" ca="1" si="8"/>
        <v>-10.441439753335874</v>
      </c>
      <c r="H28" s="2">
        <f t="shared" ca="1" si="9"/>
        <v>13.415525926234025</v>
      </c>
      <c r="I28" s="2">
        <f t="shared" ca="1" si="10"/>
        <v>0.37724451253474994</v>
      </c>
      <c r="J28" s="2">
        <f t="shared" ca="1" si="10"/>
        <v>0.62275548746525011</v>
      </c>
      <c r="K28" s="2">
        <f t="shared" ca="1" si="11"/>
        <v>-0.48469690559892054</v>
      </c>
      <c r="L28" s="2">
        <f t="shared" si="12"/>
        <v>19822</v>
      </c>
      <c r="M28" s="2">
        <f t="shared" ca="1" si="13"/>
        <v>-716.15992661115467</v>
      </c>
      <c r="N28" s="2">
        <f t="shared" ca="1" si="14"/>
        <v>920.14724882287487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10.838668647539521</v>
      </c>
      <c r="X28" s="2">
        <f t="shared" ca="1" si="16"/>
        <v>-0.80262432848756871</v>
      </c>
      <c r="Y28" s="2">
        <f t="shared" ca="1" si="17"/>
        <v>34.308817129424632</v>
      </c>
      <c r="Z28" s="2">
        <f t="shared" ca="1" si="18"/>
        <v>1145.8028297370633</v>
      </c>
      <c r="AA28">
        <f t="shared" si="19"/>
        <v>17</v>
      </c>
      <c r="AB28">
        <f t="shared" ca="1" si="20"/>
        <v>1190.14769118554</v>
      </c>
      <c r="AC28" s="2">
        <f t="shared" si="21"/>
        <v>1166</v>
      </c>
      <c r="AD28" s="2">
        <f t="shared" ca="1" si="22"/>
        <v>583.11098959220612</v>
      </c>
      <c r="AE28" s="2">
        <f t="shared" ca="1" si="4"/>
        <v>1190.14769118554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5.952505263157895</v>
      </c>
      <c r="E29" s="2">
        <f t="shared" ca="1" si="6"/>
        <v>-0.32468630385681885</v>
      </c>
      <c r="F29" s="2">
        <f t="shared" ca="1" si="7"/>
        <v>0.94582176126783923</v>
      </c>
      <c r="G29" s="2">
        <f t="shared" ca="1" si="8"/>
        <v>-5.8443534694227388</v>
      </c>
      <c r="H29" s="2">
        <f t="shared" ca="1" si="9"/>
        <v>17.024791702821105</v>
      </c>
      <c r="I29" s="2">
        <f t="shared" ca="1" si="10"/>
        <v>0.1054211959122025</v>
      </c>
      <c r="J29" s="2">
        <f t="shared" ca="1" si="10"/>
        <v>0.89457880408779744</v>
      </c>
      <c r="K29" s="2">
        <f t="shared" ca="1" si="11"/>
        <v>-0.30709537177340124</v>
      </c>
      <c r="L29" s="2">
        <f t="shared" si="12"/>
        <v>20934</v>
      </c>
      <c r="M29" s="2">
        <f t="shared" ca="1" si="13"/>
        <v>-377.61017138548033</v>
      </c>
      <c r="N29" s="2">
        <f t="shared" ca="1" si="14"/>
        <v>1099.990708354497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0.93884845905257397</v>
      </c>
      <c r="S29" s="2">
        <f>T1</f>
        <v>40499</v>
      </c>
      <c r="T29" s="2"/>
      <c r="U29" s="2"/>
      <c r="V29" s="2">
        <v>18</v>
      </c>
      <c r="W29" s="2">
        <f t="shared" ca="1" si="15"/>
        <v>11.476237391512434</v>
      </c>
      <c r="X29" s="2">
        <f t="shared" ca="1" si="16"/>
        <v>-0.42429198050219497</v>
      </c>
      <c r="Y29" s="2">
        <f t="shared" ca="1" si="17"/>
        <v>43.539140277492073</v>
      </c>
      <c r="Z29" s="2">
        <f t="shared" ca="1" si="18"/>
        <v>1145.8028297370633</v>
      </c>
      <c r="AA29">
        <f t="shared" si="19"/>
        <v>18</v>
      </c>
      <c r="AB29">
        <f t="shared" ca="1" si="20"/>
        <v>1200.3939154255656</v>
      </c>
      <c r="AC29" s="2">
        <f t="shared" si="21"/>
        <v>1163</v>
      </c>
      <c r="AD29" s="2">
        <f t="shared" ca="1" si="22"/>
        <v>1398.3049108543557</v>
      </c>
      <c r="AE29" s="2">
        <f t="shared" ca="1" si="4"/>
        <v>1200.3939154255656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6.2831999999999999</v>
      </c>
      <c r="E30" s="2">
        <f t="shared" ca="1" si="6"/>
        <v>1.469282041289059E-5</v>
      </c>
      <c r="F30" s="2">
        <f t="shared" ca="1" si="7"/>
        <v>0.99999999989206056</v>
      </c>
      <c r="G30" s="2">
        <f t="shared" ca="1" si="8"/>
        <v>2.791635878449212E-4</v>
      </c>
      <c r="H30" s="2">
        <f t="shared" ca="1" si="9"/>
        <v>18.99999999794915</v>
      </c>
      <c r="I30" s="2">
        <f t="shared" ca="1" si="10"/>
        <v>2.158789716854544E-10</v>
      </c>
      <c r="J30" s="2">
        <f t="shared" ca="1" si="10"/>
        <v>0.99999999978412113</v>
      </c>
      <c r="K30" s="2">
        <f t="shared" ca="1" si="11"/>
        <v>1.4692820411304655E-5</v>
      </c>
      <c r="L30" s="2">
        <f t="shared" si="12"/>
        <v>22135</v>
      </c>
      <c r="M30" s="2">
        <f t="shared" ca="1" si="13"/>
        <v>1.7117135781017537E-2</v>
      </c>
      <c r="N30" s="2">
        <f t="shared" ca="1" si="14"/>
        <v>1164.9999998742505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-79.737027820938664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12.113806135485346</v>
      </c>
      <c r="X30" s="2">
        <f t="shared" ca="1" si="16"/>
        <v>1.9200212014170867E-5</v>
      </c>
      <c r="Y30" s="2">
        <f t="shared" ca="1" si="17"/>
        <v>48.590530775538255</v>
      </c>
      <c r="Z30" s="2">
        <f t="shared" ca="1" si="18"/>
        <v>1145.8028297370633</v>
      </c>
      <c r="AA30">
        <f t="shared" si="19"/>
        <v>19</v>
      </c>
      <c r="AB30">
        <f t="shared" ca="1" si="20"/>
        <v>1206.5071858482991</v>
      </c>
      <c r="AC30" s="2">
        <f t="shared" si="21"/>
        <v>1165</v>
      </c>
      <c r="AD30" s="2">
        <f t="shared" ca="1" si="22"/>
        <v>1722.8464770452376</v>
      </c>
      <c r="AE30" s="2">
        <f t="shared" ca="1" si="4"/>
        <v>1206.5071858482991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6.6138947368421057</v>
      </c>
      <c r="E31" s="2">
        <f t="shared" ca="1" si="6"/>
        <v>0.32471409729519257</v>
      </c>
      <c r="F31" s="2">
        <f t="shared" ca="1" si="7"/>
        <v>0.9458122197443678</v>
      </c>
      <c r="G31" s="2">
        <f t="shared" ca="1" si="8"/>
        <v>6.4942819459038512</v>
      </c>
      <c r="H31" s="2">
        <f t="shared" ca="1" si="9"/>
        <v>18.916244394887357</v>
      </c>
      <c r="I31" s="2">
        <f t="shared" ca="1" si="10"/>
        <v>0.10543924498223178</v>
      </c>
      <c r="J31" s="2">
        <f t="shared" ca="1" si="10"/>
        <v>0.89456075501776833</v>
      </c>
      <c r="K31" s="2">
        <f t="shared" ca="1" si="11"/>
        <v>0.3071185611450547</v>
      </c>
      <c r="L31" s="2">
        <f t="shared" si="12"/>
        <v>23340</v>
      </c>
      <c r="M31" s="2">
        <f t="shared" ca="1" si="13"/>
        <v>378.94135154348976</v>
      </c>
      <c r="N31" s="2">
        <f t="shared" ca="1" si="14"/>
        <v>1103.7628604416773</v>
      </c>
      <c r="O31" s="2"/>
      <c r="P31" s="2">
        <f t="shared" ca="1" si="30"/>
        <v>0.93884845905257397</v>
      </c>
      <c r="Q31" s="2">
        <f t="shared" ca="1" si="30"/>
        <v>-79.737027820938664</v>
      </c>
      <c r="R31" s="2">
        <f t="shared" ca="1" si="30"/>
        <v>18.517314759605462</v>
      </c>
      <c r="S31" s="2">
        <f t="shared" ca="1" si="31"/>
        <v>1051.1202006708281</v>
      </c>
      <c r="T31" s="2"/>
      <c r="U31" s="2"/>
      <c r="V31" s="2">
        <v>20</v>
      </c>
      <c r="W31" s="2">
        <f t="shared" ca="1" si="15"/>
        <v>12.751374879458259</v>
      </c>
      <c r="X31" s="2">
        <f t="shared" ca="1" si="16"/>
        <v>0.42432830027568857</v>
      </c>
      <c r="Y31" s="2">
        <f t="shared" ca="1" si="17"/>
        <v>48.376334501399455</v>
      </c>
      <c r="Z31" s="2">
        <f t="shared" ca="1" si="18"/>
        <v>1145.8028297370633</v>
      </c>
      <c r="AA31">
        <f t="shared" si="19"/>
        <v>20</v>
      </c>
      <c r="AB31">
        <f t="shared" ca="1" si="20"/>
        <v>1207.3548674181968</v>
      </c>
      <c r="AC31" s="2">
        <f t="shared" si="21"/>
        <v>1167</v>
      </c>
      <c r="AD31" s="2">
        <f t="shared" ca="1" si="22"/>
        <v>1628.5153243402431</v>
      </c>
      <c r="AE31" s="2">
        <f t="shared" ca="1" si="4"/>
        <v>1207.3548674181968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6.9445894736842106</v>
      </c>
      <c r="E32" s="2">
        <f t="shared" ca="1" si="6"/>
        <v>0.61422552780317741</v>
      </c>
      <c r="F32" s="2">
        <f t="shared" ca="1" si="7"/>
        <v>0.7891305348260883</v>
      </c>
      <c r="G32" s="2">
        <f t="shared" ca="1" si="8"/>
        <v>12.898736083866726</v>
      </c>
      <c r="H32" s="2">
        <f t="shared" ca="1" si="9"/>
        <v>16.571741231347854</v>
      </c>
      <c r="I32" s="2">
        <f t="shared" ca="1" si="10"/>
        <v>0.37727299900509187</v>
      </c>
      <c r="J32" s="2">
        <f t="shared" ca="1" si="10"/>
        <v>0.62272700099490819</v>
      </c>
      <c r="K32" s="2">
        <f t="shared" ca="1" si="11"/>
        <v>0.48470411925915774</v>
      </c>
      <c r="L32" s="2">
        <f t="shared" si="12"/>
        <v>24528</v>
      </c>
      <c r="M32" s="2">
        <f t="shared" ca="1" si="13"/>
        <v>717.41541647411123</v>
      </c>
      <c r="N32" s="2">
        <f t="shared" ca="1" si="14"/>
        <v>921.70446467687111</v>
      </c>
      <c r="O32" s="2"/>
      <c r="P32" s="2">
        <f t="shared" ca="1" si="30"/>
        <v>-2.7348960906471911</v>
      </c>
      <c r="Q32" s="2">
        <f t="shared" ca="1" si="30"/>
        <v>-82.401909700502998</v>
      </c>
      <c r="R32" s="2">
        <f t="shared" ca="1" si="30"/>
        <v>0.79176238326804116</v>
      </c>
      <c r="S32" s="2">
        <f t="shared" ca="1" si="31"/>
        <v>-3143.0011472080168</v>
      </c>
      <c r="T32" s="2"/>
      <c r="U32" s="2"/>
      <c r="V32" s="2">
        <v>21</v>
      </c>
      <c r="W32" s="2">
        <f t="shared" ca="1" si="15"/>
        <v>13.388943623431173</v>
      </c>
      <c r="X32" s="2">
        <f t="shared" ca="1" si="16"/>
        <v>0.80265463178126906</v>
      </c>
      <c r="Y32" s="2">
        <f t="shared" ca="1" si="17"/>
        <v>42.38051065226211</v>
      </c>
      <c r="Z32" s="2">
        <f t="shared" ca="1" si="18"/>
        <v>1145.8028297370633</v>
      </c>
      <c r="AA32">
        <f t="shared" si="19"/>
        <v>21</v>
      </c>
      <c r="AB32">
        <f t="shared" ca="1" si="20"/>
        <v>1202.3749386445379</v>
      </c>
      <c r="AC32" s="2">
        <f t="shared" si="21"/>
        <v>1168</v>
      </c>
      <c r="AD32" s="2">
        <f t="shared" ca="1" si="22"/>
        <v>1181.6364068157454</v>
      </c>
      <c r="AE32" s="2">
        <f t="shared" ca="1" si="4"/>
        <v>1202.3749386445379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7.2752842105263156</v>
      </c>
      <c r="E33" s="2">
        <f t="shared" ca="1" si="6"/>
        <v>0.8371757832278699</v>
      </c>
      <c r="F33" s="2">
        <f t="shared" ca="1" si="7"/>
        <v>0.54693391554812421</v>
      </c>
      <c r="G33" s="2">
        <f t="shared" ca="1" si="8"/>
        <v>18.417867231013137</v>
      </c>
      <c r="H33" s="2">
        <f t="shared" ca="1" si="9"/>
        <v>12.032546142058733</v>
      </c>
      <c r="I33" s="2">
        <f t="shared" ca="1" si="10"/>
        <v>0.70086329202319742</v>
      </c>
      <c r="J33" s="2">
        <f t="shared" ca="1" si="10"/>
        <v>0.29913670797680264</v>
      </c>
      <c r="K33" s="2">
        <f t="shared" ca="1" si="11"/>
        <v>0.45787982912288655</v>
      </c>
      <c r="L33" s="2">
        <f t="shared" si="12"/>
        <v>25762</v>
      </c>
      <c r="M33" s="2">
        <f t="shared" ca="1" si="13"/>
        <v>980.33284215983565</v>
      </c>
      <c r="N33" s="2">
        <f t="shared" ca="1" si="14"/>
        <v>640.45961510685345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14.026512367404084</v>
      </c>
      <c r="X33" s="2">
        <f t="shared" ca="1" si="16"/>
        <v>1.0940004763824884</v>
      </c>
      <c r="Y33" s="2">
        <f t="shared" ca="1" si="17"/>
        <v>30.771989667731457</v>
      </c>
      <c r="Z33" s="2">
        <f t="shared" ca="1" si="18"/>
        <v>1145.8028297370633</v>
      </c>
      <c r="AA33">
        <f t="shared" si="19"/>
        <v>22</v>
      </c>
      <c r="AB33">
        <f t="shared" ca="1" si="20"/>
        <v>1191.6953322485813</v>
      </c>
      <c r="AC33" s="2">
        <f t="shared" si="21"/>
        <v>1171</v>
      </c>
      <c r="AD33" s="2">
        <f t="shared" ca="1" si="22"/>
        <v>428.29677687916831</v>
      </c>
      <c r="AE33" s="2">
        <f t="shared" ca="1" si="4"/>
        <v>1191.6953322485813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7.6059789473684214</v>
      </c>
      <c r="E34" s="2">
        <f t="shared" ca="1" si="6"/>
        <v>0.96940463200210714</v>
      </c>
      <c r="F34" s="2">
        <f t="shared" ca="1" si="7"/>
        <v>0.2454682453044775</v>
      </c>
      <c r="G34" s="2">
        <f t="shared" ca="1" si="8"/>
        <v>22.296306536048466</v>
      </c>
      <c r="H34" s="2">
        <f t="shared" ca="1" si="9"/>
        <v>5.6457696420029828</v>
      </c>
      <c r="I34" s="2">
        <f t="shared" ca="1" si="10"/>
        <v>0.93974534054714076</v>
      </c>
      <c r="J34" s="2">
        <f t="shared" ca="1" si="10"/>
        <v>6.0254659452859141E-2</v>
      </c>
      <c r="K34" s="2">
        <f t="shared" ca="1" si="11"/>
        <v>0.23795805400758999</v>
      </c>
      <c r="L34" s="2">
        <f t="shared" si="12"/>
        <v>27048</v>
      </c>
      <c r="M34" s="2">
        <f t="shared" ca="1" si="13"/>
        <v>1140.019847234478</v>
      </c>
      <c r="N34" s="2">
        <f t="shared" ca="1" si="14"/>
        <v>288.67065647806555</v>
      </c>
      <c r="O34" s="2"/>
      <c r="P34" s="2"/>
      <c r="Q34" s="2"/>
      <c r="R34" s="2"/>
      <c r="S34" s="2">
        <f ca="1">MDETERM(P29:S32)</f>
        <v>80971785.205110952</v>
      </c>
      <c r="T34" s="8">
        <f ca="1">S34/T6</f>
        <v>2.5573963568833205</v>
      </c>
      <c r="U34" s="2"/>
      <c r="V34" s="2">
        <v>23</v>
      </c>
      <c r="W34" s="2">
        <f t="shared" ca="1" si="15"/>
        <v>14.664081111376998</v>
      </c>
      <c r="X34" s="2">
        <f t="shared" ca="1" si="16"/>
        <v>1.2667938448107641</v>
      </c>
      <c r="Y34" s="2">
        <f t="shared" ca="1" si="17"/>
        <v>14.438470714260877</v>
      </c>
      <c r="Z34" s="2">
        <f t="shared" ca="1" si="18"/>
        <v>1145.8028297370633</v>
      </c>
      <c r="AA34">
        <f t="shared" si="19"/>
        <v>23</v>
      </c>
      <c r="AB34">
        <f t="shared" ca="1" si="20"/>
        <v>1176.172175407512</v>
      </c>
      <c r="AC34" s="2">
        <f t="shared" si="21"/>
        <v>1176</v>
      </c>
      <c r="AD34" s="2">
        <f t="shared" ca="1" si="22"/>
        <v>2.9644370951918488E-2</v>
      </c>
      <c r="AE34" s="2">
        <f t="shared" ca="1" si="4"/>
        <v>1176.172175407512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7.9366736842105263</v>
      </c>
      <c r="E35" s="2">
        <f t="shared" ca="1" si="6"/>
        <v>0.99658296021588444</v>
      </c>
      <c r="F35" s="2">
        <f t="shared" ca="1" si="7"/>
        <v>-8.2597841420613466E-2</v>
      </c>
      <c r="G35" s="2">
        <f t="shared" ca="1" si="8"/>
        <v>23.917991045181225</v>
      </c>
      <c r="H35" s="2">
        <f t="shared" ca="1" si="9"/>
        <v>-1.9823481940947232</v>
      </c>
      <c r="I35" s="2">
        <f t="shared" ca="1" si="10"/>
        <v>0.99317759659265514</v>
      </c>
      <c r="J35" s="2">
        <f t="shared" ca="1" si="10"/>
        <v>6.8224034073448092E-3</v>
      </c>
      <c r="K35" s="2">
        <f t="shared" ca="1" si="11"/>
        <v>-8.2315601310397168E-2</v>
      </c>
      <c r="L35" s="2">
        <f t="shared" si="12"/>
        <v>28128</v>
      </c>
      <c r="M35" s="2">
        <f t="shared" ca="1" si="13"/>
        <v>1167.9952293730166</v>
      </c>
      <c r="N35" s="2">
        <f t="shared" ca="1" si="14"/>
        <v>-96.804670144958976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15.301649855349911</v>
      </c>
      <c r="X35" s="2">
        <f t="shared" ca="1" si="16"/>
        <v>1.3023098076573134</v>
      </c>
      <c r="Y35" s="2">
        <f t="shared" ca="1" si="17"/>
        <v>-5.0696500496520747</v>
      </c>
      <c r="Z35" s="2">
        <f t="shared" ca="1" si="18"/>
        <v>1145.8028297370633</v>
      </c>
      <c r="AA35">
        <f t="shared" si="19"/>
        <v>24</v>
      </c>
      <c r="AB35">
        <f t="shared" ca="1" si="20"/>
        <v>1157.3371393504185</v>
      </c>
      <c r="AC35" s="2">
        <f t="shared" si="21"/>
        <v>1172</v>
      </c>
      <c r="AD35" s="2">
        <f t="shared" ca="1" si="22"/>
        <v>214.99948242904529</v>
      </c>
      <c r="AE35" s="2">
        <f t="shared" ca="1" si="4"/>
        <v>1157.3371393504185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8.2673684210526321</v>
      </c>
      <c r="E36" s="2">
        <f t="shared" ca="1" si="6"/>
        <v>0.91576556064348047</v>
      </c>
      <c r="F36" s="2">
        <f t="shared" ca="1" si="7"/>
        <v>-0.40171312891083333</v>
      </c>
      <c r="G36" s="2">
        <f t="shared" ca="1" si="8"/>
        <v>22.89413901608701</v>
      </c>
      <c r="H36" s="2">
        <f t="shared" ca="1" si="9"/>
        <v>-10.042828222770833</v>
      </c>
      <c r="I36" s="2">
        <f t="shared" ca="1" si="10"/>
        <v>0.8386265620606681</v>
      </c>
      <c r="J36" s="2">
        <f t="shared" ca="1" si="10"/>
        <v>0.16137343793933179</v>
      </c>
      <c r="K36" s="2">
        <f t="shared" ca="1" si="11"/>
        <v>-0.36787504871487603</v>
      </c>
      <c r="L36" s="2">
        <f t="shared" si="12"/>
        <v>29050</v>
      </c>
      <c r="M36" s="2">
        <f t="shared" ca="1" si="13"/>
        <v>1064.1195814677244</v>
      </c>
      <c r="N36" s="2">
        <f t="shared" ca="1" si="14"/>
        <v>-466.79065579438833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15.939218599322825</v>
      </c>
      <c r="X36" s="2">
        <f t="shared" ca="1" si="16"/>
        <v>1.1966996414251896</v>
      </c>
      <c r="Y36" s="2">
        <f t="shared" ca="1" si="17"/>
        <v>-25.683492309719121</v>
      </c>
      <c r="Z36" s="2">
        <f t="shared" ca="1" si="18"/>
        <v>1145.8028297370633</v>
      </c>
      <c r="AA36">
        <f t="shared" si="19"/>
        <v>25</v>
      </c>
      <c r="AB36">
        <f t="shared" ca="1" si="20"/>
        <v>1137.2552556680923</v>
      </c>
      <c r="AC36" s="2">
        <f t="shared" si="21"/>
        <v>1162</v>
      </c>
      <c r="AD36" s="2">
        <f t="shared" ca="1" si="22"/>
        <v>612.30237205147671</v>
      </c>
      <c r="AE36" s="2">
        <f t="shared" ca="1" si="4"/>
        <v>1137.2552556680923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8.5980631578947371</v>
      </c>
      <c r="E37" s="2">
        <f t="shared" ca="1" si="6"/>
        <v>0.73571029312500147</v>
      </c>
      <c r="F37" s="2">
        <f t="shared" ca="1" si="7"/>
        <v>-0.67729636392787795</v>
      </c>
      <c r="G37" s="2">
        <f t="shared" ca="1" si="8"/>
        <v>19.128467621250039</v>
      </c>
      <c r="H37" s="2">
        <f t="shared" ca="1" si="9"/>
        <v>-17.609705462124825</v>
      </c>
      <c r="I37" s="2">
        <f t="shared" ca="1" si="10"/>
        <v>0.54126963541007556</v>
      </c>
      <c r="J37" s="2">
        <f t="shared" ca="1" si="10"/>
        <v>0.4587303645899245</v>
      </c>
      <c r="K37" s="2">
        <f t="shared" ca="1" si="11"/>
        <v>-0.49829390643787674</v>
      </c>
      <c r="L37" s="2">
        <f t="shared" si="12"/>
        <v>30368</v>
      </c>
      <c r="M37" s="2">
        <f t="shared" ca="1" si="13"/>
        <v>859.30962237000176</v>
      </c>
      <c r="N37" s="2">
        <f t="shared" ca="1" si="14"/>
        <v>-791.0821530677614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16.576787343295738</v>
      </c>
      <c r="X37" s="2">
        <f t="shared" ca="1" si="16"/>
        <v>0.96140789937204363</v>
      </c>
      <c r="Y37" s="2">
        <f t="shared" ca="1" si="17"/>
        <v>-45.034996594626335</v>
      </c>
      <c r="Z37" s="2">
        <f t="shared" ca="1" si="18"/>
        <v>1145.8028297370633</v>
      </c>
      <c r="AA37">
        <f t="shared" si="19"/>
        <v>26</v>
      </c>
      <c r="AB37">
        <f t="shared" ca="1" si="20"/>
        <v>1118.3060283851048</v>
      </c>
      <c r="AC37" s="2">
        <f t="shared" si="21"/>
        <v>1168</v>
      </c>
      <c r="AD37" s="2">
        <f t="shared" ca="1" si="22"/>
        <v>2469.4908148620088</v>
      </c>
      <c r="AE37" s="2">
        <f t="shared" ca="1" si="4"/>
        <v>1118.3060283851048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8.928757894736842</v>
      </c>
      <c r="E38" s="2">
        <f t="shared" ca="1" si="6"/>
        <v>0.4759290301624427</v>
      </c>
      <c r="F38" s="2">
        <f t="shared" ca="1" si="7"/>
        <v>-0.87948368844944291</v>
      </c>
      <c r="G38" s="2">
        <f t="shared" ca="1" si="8"/>
        <v>12.850083814385952</v>
      </c>
      <c r="H38" s="2">
        <f t="shared" ca="1" si="9"/>
        <v>-23.746059588134958</v>
      </c>
      <c r="I38" s="2">
        <f t="shared" ca="1" si="10"/>
        <v>0.22650844175136328</v>
      </c>
      <c r="J38" s="2">
        <f t="shared" ca="1" si="10"/>
        <v>0.7734915582486368</v>
      </c>
      <c r="K38" s="2">
        <f t="shared" ca="1" si="11"/>
        <v>-0.41857181888743128</v>
      </c>
      <c r="L38" s="2">
        <f t="shared" si="12"/>
        <v>31455</v>
      </c>
      <c r="M38" s="2">
        <f t="shared" ca="1" si="13"/>
        <v>554.45732013924578</v>
      </c>
      <c r="N38" s="2">
        <f t="shared" ca="1" si="14"/>
        <v>-1024.5984970436009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17.214356087268651</v>
      </c>
      <c r="X38" s="2">
        <f t="shared" ca="1" si="16"/>
        <v>0.62193221083683492</v>
      </c>
      <c r="Y38" s="2">
        <f t="shared" ca="1" si="17"/>
        <v>-60.728086281030585</v>
      </c>
      <c r="Z38" s="2">
        <f t="shared" ca="1" si="18"/>
        <v>1145.8028297370633</v>
      </c>
      <c r="AA38">
        <f t="shared" si="19"/>
        <v>27</v>
      </c>
      <c r="AB38">
        <f t="shared" ca="1" si="20"/>
        <v>1102.9110317541383</v>
      </c>
      <c r="AC38" s="2">
        <f t="shared" si="21"/>
        <v>1165</v>
      </c>
      <c r="AD38" s="2">
        <f t="shared" ca="1" si="22"/>
        <v>3855.03997783562</v>
      </c>
      <c r="AE38" s="2">
        <f t="shared" ca="1" si="4"/>
        <v>1102.9110317541383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9.2594526315789469</v>
      </c>
      <c r="E39" s="2">
        <f t="shared" ca="1" si="6"/>
        <v>0.16457323297763513</v>
      </c>
      <c r="F39" s="2">
        <f t="shared" ca="1" si="7"/>
        <v>-0.98636486706861626</v>
      </c>
      <c r="G39" s="2">
        <f t="shared" ca="1" si="8"/>
        <v>4.6080505233737838</v>
      </c>
      <c r="H39" s="2">
        <f t="shared" ca="1" si="9"/>
        <v>-27.618216277921256</v>
      </c>
      <c r="I39" s="2">
        <f t="shared" ca="1" si="10"/>
        <v>2.7084349012710968E-2</v>
      </c>
      <c r="J39" s="2">
        <f t="shared" ca="1" si="10"/>
        <v>0.97291565098728905</v>
      </c>
      <c r="K39" s="2">
        <f t="shared" ca="1" si="11"/>
        <v>-0.16232925506903748</v>
      </c>
      <c r="L39" s="2">
        <f t="shared" si="12"/>
        <v>32620</v>
      </c>
      <c r="M39" s="2">
        <f t="shared" ca="1" si="13"/>
        <v>191.72781641894491</v>
      </c>
      <c r="N39" s="2">
        <f t="shared" ca="1" si="14"/>
        <v>-1149.1150701349379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17.851924831241561</v>
      </c>
      <c r="X39" s="2">
        <f t="shared" ca="1" si="16"/>
        <v>0.21506020465994932</v>
      </c>
      <c r="Y39" s="2">
        <f t="shared" ca="1" si="17"/>
        <v>-70.630725692771435</v>
      </c>
      <c r="Z39" s="2">
        <f t="shared" ca="1" si="18"/>
        <v>1145.8028297370633</v>
      </c>
      <c r="AA39">
        <f t="shared" si="19"/>
        <v>28</v>
      </c>
      <c r="AB39">
        <f t="shared" ca="1" si="20"/>
        <v>1093.2390890801935</v>
      </c>
      <c r="AC39" s="2">
        <f t="shared" si="21"/>
        <v>1165</v>
      </c>
      <c r="AD39" s="2">
        <f t="shared" ca="1" si="22"/>
        <v>5149.6283360404068</v>
      </c>
      <c r="AE39" s="2">
        <f t="shared" ca="1" si="4"/>
        <v>1093.2390890801935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9.5901473684210519</v>
      </c>
      <c r="E40" s="2">
        <f t="shared" ca="1" si="6"/>
        <v>-0.16461671026330643</v>
      </c>
      <c r="F40" s="2">
        <f t="shared" ca="1" si="7"/>
        <v>-0.98635761197553828</v>
      </c>
      <c r="G40" s="2">
        <f t="shared" ca="1" si="8"/>
        <v>-4.7738845976358864</v>
      </c>
      <c r="H40" s="2">
        <f t="shared" ca="1" si="9"/>
        <v>-28.604370747290609</v>
      </c>
      <c r="I40" s="2">
        <f t="shared" ca="1" si="10"/>
        <v>2.7098661297913378E-2</v>
      </c>
      <c r="J40" s="2">
        <f t="shared" ca="1" si="10"/>
        <v>0.9729013387020865</v>
      </c>
      <c r="K40" s="2">
        <f t="shared" ca="1" si="11"/>
        <v>0.16237094522658402</v>
      </c>
      <c r="L40" s="2">
        <f t="shared" si="12"/>
        <v>33785</v>
      </c>
      <c r="M40" s="2">
        <f t="shared" ca="1" si="13"/>
        <v>-191.778467456752</v>
      </c>
      <c r="N40" s="2">
        <f t="shared" ca="1" si="14"/>
        <v>-1149.1066179515021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18.489493575214475</v>
      </c>
      <c r="X40" s="2">
        <f t="shared" ca="1" si="16"/>
        <v>-0.21511701969472355</v>
      </c>
      <c r="Y40" s="2">
        <f t="shared" ca="1" si="17"/>
        <v>-73.15271354006083</v>
      </c>
      <c r="Z40" s="2">
        <f t="shared" ca="1" si="18"/>
        <v>1145.8028297370633</v>
      </c>
      <c r="AA40">
        <f t="shared" si="19"/>
        <v>29</v>
      </c>
      <c r="AB40">
        <f t="shared" ca="1" si="20"/>
        <v>1090.9244927525224</v>
      </c>
      <c r="AC40" s="2">
        <f t="shared" si="21"/>
        <v>1165</v>
      </c>
      <c r="AD40" s="2">
        <f t="shared" ca="1" si="22"/>
        <v>5487.1807739711094</v>
      </c>
      <c r="AE40" s="2">
        <f t="shared" ca="1" si="4"/>
        <v>1090.9244927525224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9.9208421052631586</v>
      </c>
      <c r="E41" s="2">
        <f t="shared" ca="1" si="6"/>
        <v>-0.4759677959877599</v>
      </c>
      <c r="F41" s="2">
        <f t="shared" ca="1" si="7"/>
        <v>-0.87946270937576099</v>
      </c>
      <c r="G41" s="2">
        <f t="shared" ca="1" si="8"/>
        <v>-14.279033879632797</v>
      </c>
      <c r="H41" s="2">
        <f t="shared" ca="1" si="9"/>
        <v>-26.383881281272828</v>
      </c>
      <c r="I41" s="2">
        <f t="shared" ca="1" si="10"/>
        <v>0.22654534281744582</v>
      </c>
      <c r="J41" s="2">
        <f t="shared" ca="1" si="10"/>
        <v>0.77345465718255424</v>
      </c>
      <c r="K41" s="2">
        <f t="shared" ca="1" si="11"/>
        <v>0.41859592743500479</v>
      </c>
      <c r="L41" s="2">
        <f t="shared" si="12"/>
        <v>34830</v>
      </c>
      <c r="M41" s="2">
        <f t="shared" ca="1" si="13"/>
        <v>-552.59861114178921</v>
      </c>
      <c r="N41" s="2">
        <f t="shared" ca="1" si="14"/>
        <v>-1021.0562055852585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19.127062319187388</v>
      </c>
      <c r="X41" s="2">
        <f t="shared" ca="1" si="16"/>
        <v>-0.62198286905248568</v>
      </c>
      <c r="Y41" s="2">
        <f t="shared" ca="1" si="17"/>
        <v>-67.474041869169156</v>
      </c>
      <c r="Z41" s="2">
        <f t="shared" ca="1" si="18"/>
        <v>1145.8028297370633</v>
      </c>
      <c r="AA41">
        <f t="shared" si="19"/>
        <v>30</v>
      </c>
      <c r="AB41">
        <f t="shared" ca="1" si="20"/>
        <v>1096.8338673180292</v>
      </c>
      <c r="AC41" s="2">
        <f t="shared" si="21"/>
        <v>1161</v>
      </c>
      <c r="AD41" s="2">
        <f t="shared" ca="1" si="22"/>
        <v>4117.2925833602803</v>
      </c>
      <c r="AE41" s="2">
        <f t="shared" ca="1" si="4"/>
        <v>1096.8338673180292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10.251536842105264</v>
      </c>
      <c r="E42" s="2">
        <f t="shared" ca="1" si="6"/>
        <v>-0.7357401465918082</v>
      </c>
      <c r="F42" s="2">
        <f t="shared" ca="1" si="7"/>
        <v>-0.67726393429228504</v>
      </c>
      <c r="G42" s="2">
        <f t="shared" ca="1" si="8"/>
        <v>-22.807944544346054</v>
      </c>
      <c r="H42" s="2">
        <f t="shared" ca="1" si="9"/>
        <v>-20.995181963060837</v>
      </c>
      <c r="I42" s="2">
        <f t="shared" ca="1" si="10"/>
        <v>0.54131356330693536</v>
      </c>
      <c r="J42" s="2">
        <f t="shared" ca="1" si="10"/>
        <v>0.45868643669306458</v>
      </c>
      <c r="K42" s="2">
        <f t="shared" ca="1" si="11"/>
        <v>0.49829026629755058</v>
      </c>
      <c r="L42" s="2">
        <f t="shared" si="12"/>
        <v>35929</v>
      </c>
      <c r="M42" s="2">
        <f t="shared" ca="1" si="13"/>
        <v>-852.72282989990572</v>
      </c>
      <c r="N42" s="2">
        <f t="shared" ca="1" si="14"/>
        <v>-784.94889984475833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19.764631063160301</v>
      </c>
      <c r="X42" s="2">
        <f t="shared" ca="1" si="16"/>
        <v>-0.96144691113941971</v>
      </c>
      <c r="Y42" s="2">
        <f t="shared" ca="1" si="17"/>
        <v>-53.693001864434187</v>
      </c>
      <c r="Z42" s="2">
        <f t="shared" ca="1" si="18"/>
        <v>1145.8028297370633</v>
      </c>
      <c r="AA42">
        <f t="shared" si="19"/>
        <v>31</v>
      </c>
      <c r="AB42">
        <f t="shared" ca="1" si="20"/>
        <v>1110.91301202465</v>
      </c>
      <c r="AC42" s="2">
        <f t="shared" si="21"/>
        <v>1159</v>
      </c>
      <c r="AD42" s="2">
        <f t="shared" ca="1" si="22"/>
        <v>2312.3584125414541</v>
      </c>
      <c r="AE42" s="2">
        <f t="shared" ca="1" si="4"/>
        <v>1110.91301202465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10.582231578947368</v>
      </c>
      <c r="E43" s="2">
        <f t="shared" ca="1" si="6"/>
        <v>-0.91578326665043219</v>
      </c>
      <c r="F43" s="2">
        <f t="shared" ca="1" si="7"/>
        <v>-0.4016727629838292</v>
      </c>
      <c r="G43" s="2">
        <f t="shared" ca="1" si="8"/>
        <v>-29.30506453281383</v>
      </c>
      <c r="H43" s="2">
        <f t="shared" ca="1" si="9"/>
        <v>-12.853528415482534</v>
      </c>
      <c r="I43" s="2">
        <f t="shared" ca="1" si="10"/>
        <v>0.83865899147693657</v>
      </c>
      <c r="J43" s="2">
        <f t="shared" ca="1" si="10"/>
        <v>0.16134100852306343</v>
      </c>
      <c r="K43" s="2">
        <f t="shared" ca="1" si="11"/>
        <v>0.36784519500983592</v>
      </c>
      <c r="L43" s="2">
        <f t="shared" si="12"/>
        <v>37024</v>
      </c>
      <c r="M43" s="2">
        <f t="shared" ca="1" si="13"/>
        <v>-1059.5612395145502</v>
      </c>
      <c r="N43" s="2">
        <f t="shared" ca="1" si="14"/>
        <v>-464.73538677229038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20.402199807133215</v>
      </c>
      <c r="X43" s="2">
        <f t="shared" ca="1" si="16"/>
        <v>-1.1967227791943751</v>
      </c>
      <c r="Y43" s="2">
        <f t="shared" ca="1" si="17"/>
        <v>-32.871566742851272</v>
      </c>
      <c r="Z43" s="2">
        <f t="shared" ca="1" si="18"/>
        <v>1145.8028297370633</v>
      </c>
      <c r="AA43">
        <f t="shared" si="19"/>
        <v>32</v>
      </c>
      <c r="AB43">
        <f t="shared" ca="1" si="20"/>
        <v>1132.1367400221509</v>
      </c>
      <c r="AC43" s="2">
        <f t="shared" si="21"/>
        <v>1157</v>
      </c>
      <c r="AD43" s="2">
        <f t="shared" ca="1" si="22"/>
        <v>618.18169672611339</v>
      </c>
      <c r="AE43" s="2">
        <f t="shared" ca="1" si="4"/>
        <v>1132.1367400221509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10.912926315789473</v>
      </c>
      <c r="E44" s="2">
        <f t="shared" ca="1" si="6"/>
        <v>-0.99658660003349897</v>
      </c>
      <c r="F44" s="2">
        <f t="shared" ca="1" si="7"/>
        <v>-8.2553913497002987E-2</v>
      </c>
      <c r="G44" s="2">
        <f t="shared" ca="1" si="8"/>
        <v>-32.887357801105466</v>
      </c>
      <c r="H44" s="2">
        <f t="shared" ca="1" si="9"/>
        <v>-2.7242791454010984</v>
      </c>
      <c r="I44" s="2">
        <f t="shared" ca="1" si="10"/>
        <v>0.99318485136632928</v>
      </c>
      <c r="J44" s="2">
        <f t="shared" ca="1" si="10"/>
        <v>6.8151486336706516E-3</v>
      </c>
      <c r="K44" s="2">
        <f t="shared" ca="1" si="11"/>
        <v>8.2272123971437794E-2</v>
      </c>
      <c r="L44" s="2">
        <f t="shared" si="12"/>
        <v>37851</v>
      </c>
      <c r="M44" s="2">
        <f t="shared" ca="1" si="13"/>
        <v>-1143.0848302384234</v>
      </c>
      <c r="N44" s="2">
        <f t="shared" ca="1" si="14"/>
        <v>-94.689338781062432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21.039768551106128</v>
      </c>
      <c r="X44" s="2">
        <f t="shared" ca="1" si="16"/>
        <v>-1.3023145640803777</v>
      </c>
      <c r="Y44" s="2">
        <f t="shared" ca="1" si="17"/>
        <v>-6.9670615615819749</v>
      </c>
      <c r="Z44" s="2">
        <f t="shared" ca="1" si="18"/>
        <v>1145.8028297370633</v>
      </c>
      <c r="AA44">
        <f t="shared" si="19"/>
        <v>33</v>
      </c>
      <c r="AB44">
        <f t="shared" ca="1" si="20"/>
        <v>1158.5732221625071</v>
      </c>
      <c r="AC44" s="2">
        <f t="shared" si="21"/>
        <v>1147</v>
      </c>
      <c r="AD44" s="2">
        <f t="shared" ca="1" si="22"/>
        <v>133.93947122274636</v>
      </c>
      <c r="AE44" s="2">
        <f t="shared" ca="1" si="4"/>
        <v>1158.5732221625071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11.243621052631578</v>
      </c>
      <c r="E45" s="2">
        <f t="shared" ca="1" si="6"/>
        <v>-0.96939381119784096</v>
      </c>
      <c r="F45" s="2">
        <f t="shared" ca="1" si="7"/>
        <v>0.24551097493050003</v>
      </c>
      <c r="G45" s="2">
        <f t="shared" ca="1" si="8"/>
        <v>-32.959389580726594</v>
      </c>
      <c r="H45" s="2">
        <f t="shared" ca="1" si="9"/>
        <v>8.3473731476370006</v>
      </c>
      <c r="I45" s="2">
        <f t="shared" ca="1" si="10"/>
        <v>0.93972436118867531</v>
      </c>
      <c r="J45" s="2">
        <f t="shared" ca="1" si="10"/>
        <v>6.0275638811324618E-2</v>
      </c>
      <c r="K45" s="2">
        <f t="shared" ca="1" si="11"/>
        <v>-0.23799681967877501</v>
      </c>
      <c r="L45" s="2">
        <f t="shared" si="12"/>
        <v>39270</v>
      </c>
      <c r="M45" s="2">
        <f t="shared" ca="1" si="13"/>
        <v>-1119.6498519335064</v>
      </c>
      <c r="N45" s="2">
        <f t="shared" ca="1" si="14"/>
        <v>283.56517604472754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21.677337295079042</v>
      </c>
      <c r="X45" s="2">
        <f t="shared" ca="1" si="16"/>
        <v>-1.2667797044530766</v>
      </c>
      <c r="Y45" s="2">
        <f t="shared" ca="1" si="17"/>
        <v>21.34754167731252</v>
      </c>
      <c r="Z45" s="2">
        <f t="shared" ca="1" si="18"/>
        <v>1145.8028297370633</v>
      </c>
      <c r="AA45">
        <f t="shared" si="19"/>
        <v>34</v>
      </c>
      <c r="AB45">
        <f t="shared" ca="1" si="20"/>
        <v>1187.5609290050018</v>
      </c>
      <c r="AC45" s="2">
        <f t="shared" si="21"/>
        <v>1155</v>
      </c>
      <c r="AD45" s="2">
        <f t="shared" ca="1" si="22"/>
        <v>1060.2140976687645</v>
      </c>
      <c r="AE45" s="2">
        <f t="shared" ca="1" si="4"/>
        <v>1187.5609290050018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11.574315789473685</v>
      </c>
      <c r="E46" s="2">
        <f t="shared" ca="1" si="6"/>
        <v>-0.8371516744092008</v>
      </c>
      <c r="F46" s="2">
        <f t="shared" ca="1" si="7"/>
        <v>0.54697081643710344</v>
      </c>
      <c r="G46" s="2">
        <f t="shared" ca="1" si="8"/>
        <v>-29.300308604322026</v>
      </c>
      <c r="H46" s="2">
        <f t="shared" ca="1" si="9"/>
        <v>19.143978575298622</v>
      </c>
      <c r="I46" s="2">
        <f t="shared" ca="1" si="10"/>
        <v>0.7008229259661285</v>
      </c>
      <c r="J46" s="2">
        <f t="shared" ca="1" si="10"/>
        <v>0.2991770740338715</v>
      </c>
      <c r="K46" s="2">
        <f t="shared" ca="1" si="11"/>
        <v>-0.45789753483328877</v>
      </c>
      <c r="L46" s="2">
        <f t="shared" si="12"/>
        <v>40005</v>
      </c>
      <c r="M46" s="2">
        <f t="shared" ca="1" si="13"/>
        <v>-956.86436384971648</v>
      </c>
      <c r="N46" s="2">
        <f t="shared" ca="1" si="14"/>
        <v>625.18764318760918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22.314906039051955</v>
      </c>
      <c r="X46" s="2">
        <f t="shared" ca="1" si="16"/>
        <v>-1.0939689715783152</v>
      </c>
      <c r="Y46" s="2">
        <f t="shared" ca="1" si="17"/>
        <v>48.958741064721032</v>
      </c>
      <c r="Z46" s="2">
        <f t="shared" ca="1" si="18"/>
        <v>1145.8028297370633</v>
      </c>
      <c r="AA46">
        <f t="shared" si="19"/>
        <v>35</v>
      </c>
      <c r="AB46">
        <f t="shared" ca="1" si="20"/>
        <v>1215.9825078692579</v>
      </c>
      <c r="AC46" s="2">
        <f t="shared" si="21"/>
        <v>1143</v>
      </c>
      <c r="AD46" s="2">
        <f t="shared" ca="1" si="22"/>
        <v>5326.4464548862934</v>
      </c>
      <c r="AE46" s="2">
        <f t="shared" ca="1" si="4"/>
        <v>1215.9825078692579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11.90501052631579</v>
      </c>
      <c r="E47" s="2">
        <f t="shared" ca="1" si="6"/>
        <v>-0.61419074354680236</v>
      </c>
      <c r="F47" s="2">
        <f t="shared" ca="1" si="7"/>
        <v>0.78915760817559499</v>
      </c>
      <c r="G47" s="2">
        <f t="shared" ca="1" si="8"/>
        <v>-22.110866767684886</v>
      </c>
      <c r="H47" s="2">
        <f t="shared" ca="1" si="9"/>
        <v>28.409673894321418</v>
      </c>
      <c r="I47" s="2">
        <f t="shared" ref="I47:J47" ca="1" si="32">E47*E47</f>
        <v>0.37723026945857396</v>
      </c>
      <c r="J47" s="2">
        <f t="shared" ca="1" si="32"/>
        <v>0.62276973054142593</v>
      </c>
      <c r="K47" s="2">
        <f t="shared" ca="1" si="11"/>
        <v>-0.48469329814098483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22.952474783024869</v>
      </c>
      <c r="X47" s="2">
        <f t="shared" ca="1" si="16"/>
        <v>-0.80260917658081143</v>
      </c>
      <c r="Y47" s="2">
        <f t="shared" ca="1" si="17"/>
        <v>72.654796517580778</v>
      </c>
      <c r="Z47" s="2">
        <f t="shared" ca="1" si="18"/>
        <v>1145.8028297370633</v>
      </c>
      <c r="AA47" s="2"/>
      <c r="AB47" s="2"/>
      <c r="AC47" s="2"/>
      <c r="AD47" s="2"/>
      <c r="AE47" s="9">
        <f t="shared" ca="1" si="4"/>
        <v>1240.6074918610882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2019-05-18T11:28:08Z</dcterms:modified>
</cp:coreProperties>
</file>