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INVESTITII" sheetId="1" r:id="rId1"/>
  </sheets>
  <definedNames>
    <definedName name="_xlnm._FilterDatabase" localSheetId="0" hidden="1">'INVESTITII'!$A$4:$H$4</definedName>
    <definedName name="_xlnm.Print_Titles" localSheetId="0">'INVESTITII'!$2:$4</definedName>
    <definedName name="_xlnm.Print_Area" localSheetId="0">'INVESTITII'!$A$1:$H$339</definedName>
  </definedNames>
  <calcPr fullCalcOnLoad="1"/>
</workbook>
</file>

<file path=xl/sharedStrings.xml><?xml version="1.0" encoding="utf-8"?>
<sst xmlns="http://schemas.openxmlformats.org/spreadsheetml/2006/main" count="687" uniqueCount="380">
  <si>
    <t>lei</t>
  </si>
  <si>
    <t>Nr. crt.</t>
  </si>
  <si>
    <t>Denumirea obiectivului de investiţie</t>
  </si>
  <si>
    <t xml:space="preserve">Capitol/ Categoria de investiţie </t>
  </si>
  <si>
    <t>Program 2015</t>
  </si>
  <si>
    <t>Influenţe</t>
  </si>
  <si>
    <t>Valori rectificate</t>
  </si>
  <si>
    <t>din care:</t>
  </si>
  <si>
    <t>Buget local</t>
  </si>
  <si>
    <t>American Corner (Ambasada SUA)</t>
  </si>
  <si>
    <t>5=3+4</t>
  </si>
  <si>
    <t>TOTAL CHELTUIELI DE INVESTIŢII 2015</t>
  </si>
  <si>
    <t>CONSILIUL JUDEŢEAN MUREŞ total, din care</t>
  </si>
  <si>
    <t>Total cap.51</t>
  </si>
  <si>
    <t xml:space="preserve">Instalaţie climatizare sediu administrativ       </t>
  </si>
  <si>
    <t>51.A</t>
  </si>
  <si>
    <t>Dotări sediu administrativ</t>
  </si>
  <si>
    <t>51.C</t>
  </si>
  <si>
    <t>SF  Reabilitare Sediu Administrativ</t>
  </si>
  <si>
    <t>PT Reabilitare Sediu Administrativ</t>
  </si>
  <si>
    <t>Executie lucrari - Iluminat arhitectural al Palatului Administrativ</t>
  </si>
  <si>
    <t>51.B</t>
  </si>
  <si>
    <t>Soft program urmărire contracte</t>
  </si>
  <si>
    <t>Taxe, avize, acorduri pt. lucrarile de investiţii</t>
  </si>
  <si>
    <t>PT - Iluminat arhitectural al Palatului Administrativ</t>
  </si>
  <si>
    <t>Hărţi de risc</t>
  </si>
  <si>
    <t>Elaborare PATZ pentru UAT-urile care cuprind fond construit cu valoare arhitecturală şi istorică</t>
  </si>
  <si>
    <t>Autoturism</t>
  </si>
  <si>
    <t>Autoutilitare (2 buc)</t>
  </si>
  <si>
    <t>Total cap.54</t>
  </si>
  <si>
    <t>SF privind construirea de posturi salvamont, refugii montane, amenajare şi marcare trasee montane</t>
  </si>
  <si>
    <t>54.C</t>
  </si>
  <si>
    <t>Total cap.60</t>
  </si>
  <si>
    <t>60.C</t>
  </si>
  <si>
    <t>Achiziţionarea unei centrale telefonice în vederea înlocuirii celei existente</t>
  </si>
  <si>
    <t>Achiziţionarea de licenţe programe informatice şi programe antivirus pentru exploatarea în condiţii optime a sistemelor informatice aflate în folosinţa instituţiei</t>
  </si>
  <si>
    <t>Total cap.66</t>
  </si>
  <si>
    <t>PT ”Amenajarea unui centru de sănătate in localitatea Archita</t>
  </si>
  <si>
    <t>66.C</t>
  </si>
  <si>
    <t>Studiu de fezabilitate ”Sistematizare circulaţie rutieră şi pietonală şi Amenajare parcare supraetajată la Spitalul Clinic Judeţean de Urgenţă Tîrgu-Mureş”</t>
  </si>
  <si>
    <t>PUZ ”Sistematizare circulaţie rutieră şi pietonală şi Amenajare parcare supraetajată la Spitalul Clinic Judeţean de Urgenţă Tîrgu-Mureş”, taxe avize</t>
  </si>
  <si>
    <t>PT - ”Sistematizare circulaţie rutieră şi pietonală şi Amenajare parcare supraetajată la Spitalul Clinic Judeţean de Urgenţă Tîrgu-Mureş”</t>
  </si>
  <si>
    <t>Total cap.67</t>
  </si>
  <si>
    <t>SF  - Reabilitarea Muzeului de Ştiinţele Naturii</t>
  </si>
  <si>
    <t>67.C</t>
  </si>
  <si>
    <t>SF clădire Apollo</t>
  </si>
  <si>
    <t>PT clădire Apollo</t>
  </si>
  <si>
    <t>SF privind construirea unei piste de cicloturism</t>
  </si>
  <si>
    <t>Achiziţie teren şi gospodărie Sânvăsi</t>
  </si>
  <si>
    <t>Total cap.74</t>
  </si>
  <si>
    <t>Sistem de supraveghere video a obiectivelor de Depozit zonal şi instalaţie TMB Sânpaul şi Staţia de sortare/transfer/compostare Cristeşti</t>
  </si>
  <si>
    <t>74.C</t>
  </si>
  <si>
    <t>Supraveghere tehnică prin diriginţie de şantier "Reconstrucţie ecologică forestieră pe terenuri degradate - Perimetrul de ameliorare - Valea Sînmartinului - Cetegău - 113, 77 ha -, com Rîciu"</t>
  </si>
  <si>
    <t xml:space="preserve">Întocmire documentaţii tehnice pentru accesare fonduri în cadrul programelor operaţionale 2014-2020 care vizează infrastructura de mediu </t>
  </si>
  <si>
    <t>Total cap.84, din care:</t>
  </si>
  <si>
    <t>- pentru transport rutier</t>
  </si>
  <si>
    <t>Autovehicul multifuncţional cu dotări şI accesorii - 1 buc</t>
  </si>
  <si>
    <t>84.C</t>
  </si>
  <si>
    <t>Buldoexcavator - 2 buc</t>
  </si>
  <si>
    <t>Maşină de marcaj rutier - 1 buc</t>
  </si>
  <si>
    <t>Autoutilitară - 1 buc</t>
  </si>
  <si>
    <t>Remorcă basculabilă - 1 buc</t>
  </si>
  <si>
    <t>Motocositoare manuală - 2 buc</t>
  </si>
  <si>
    <t>SF "Amenajare sediu Serviciu de Întreţinere Drumuri Judeţene</t>
  </si>
  <si>
    <t>PT - "Amenajare sediu Serviciu  de Întreţinere Drumuri Judeţene"</t>
  </si>
  <si>
    <t>Asistenţă tehnică din partea proiectantului DJ 135</t>
  </si>
  <si>
    <t>Investiţii conform Program drumuri 2015</t>
  </si>
  <si>
    <t>- pentru transport aerian</t>
  </si>
  <si>
    <t>SF (etapaI) "Modernizare căi de comunicaţii ce deservesc aeroportul"</t>
  </si>
  <si>
    <t>Proiectare (etapaI) "Modernizare căi de comunicaţii ce deservesc aeroportul"</t>
  </si>
  <si>
    <t>Serviciul de Pază al Obiectivelor de Interes Judeţean total, din care:</t>
  </si>
  <si>
    <t>54</t>
  </si>
  <si>
    <t>SPJ SALVAMONT total, din care:</t>
  </si>
  <si>
    <t>Masina de teren</t>
  </si>
  <si>
    <t>Barca cu motor</t>
  </si>
  <si>
    <t>Snowmobil</t>
  </si>
  <si>
    <t>Costum scafandru iarna - 2 seturi</t>
  </si>
  <si>
    <t>Chit avalansa</t>
  </si>
  <si>
    <t>Troliu ATV  -2 buc</t>
  </si>
  <si>
    <t>Troliu masina de teren</t>
  </si>
  <si>
    <t>Modificare autoutilitară în ambulanță</t>
  </si>
  <si>
    <t>Statii portabile emisie - receptie tetra - 2 buc</t>
  </si>
  <si>
    <t>ÎNVĂȚĂMÎNT SPECIAL total din care:</t>
  </si>
  <si>
    <t>CENTRUL ŞCOLAR PENTRU EDUCAŢIE INCLUZIVĂ NR.1 total, din care</t>
  </si>
  <si>
    <t>Set aparater pentru dezvoltarea aptitudinilor psihomotrice prin ludoterapie-psiho-neuro motorii, total din care:</t>
  </si>
  <si>
    <t>65.C</t>
  </si>
  <si>
    <t>1.1.</t>
  </si>
  <si>
    <t>Aparat simulator mers copii</t>
  </si>
  <si>
    <t>1.2.</t>
  </si>
  <si>
    <t>Aparat multifuncţional muşchi</t>
  </si>
  <si>
    <t>1,3</t>
  </si>
  <si>
    <t>Aparat torsionare corp</t>
  </si>
  <si>
    <t>1.4.</t>
  </si>
  <si>
    <t>Aparat dublă extensie corp</t>
  </si>
  <si>
    <t>1.5.</t>
  </si>
  <si>
    <t>Aparat extensie picioare</t>
  </si>
  <si>
    <t>1.6.</t>
  </si>
  <si>
    <t>Aparat cu role simulator mers</t>
  </si>
  <si>
    <t>1.7.</t>
  </si>
  <si>
    <t>Echipament de joacă 1</t>
  </si>
  <si>
    <t>1.8.</t>
  </si>
  <si>
    <t>Echipament de joacă 2</t>
  </si>
  <si>
    <t>1.9.</t>
  </si>
  <si>
    <t>Porţi minifotbal</t>
  </si>
  <si>
    <t>1.10.</t>
  </si>
  <si>
    <t>Panou baschet</t>
  </si>
  <si>
    <t>1.11.</t>
  </si>
  <si>
    <t>Lipici montare pavimente elastice</t>
  </si>
  <si>
    <t>1.12</t>
  </si>
  <si>
    <t>Pavimente elastice de exterior</t>
  </si>
  <si>
    <t>CENTRUL ŞCOLAR PENTRU EDUCAŢIE INCLUZIVĂ NR.2 total, din care:</t>
  </si>
  <si>
    <t>Microbuz</t>
  </si>
  <si>
    <t>Laptop (2 buc)</t>
  </si>
  <si>
    <t>Multifuncţională</t>
  </si>
  <si>
    <t>Calculatoare (2 buc)</t>
  </si>
  <si>
    <t>Teste Scala de inteligenţă Wechsler pentru copii WISC-IV</t>
  </si>
  <si>
    <t>Interviu clinic structurat KID-SCID</t>
  </si>
  <si>
    <t>Teste SCQ the social communacation questionnaire</t>
  </si>
  <si>
    <t>SF Extindere spaţiu pentru cabinet medical</t>
  </si>
  <si>
    <t>CENTRUL ŞCOLAR DE EDUCAŢIE INCLUZIVĂ NR.3 S.A.M. REGHIN total, din care:</t>
  </si>
  <si>
    <t>Documentație tehnico-economică Reabilitare cladire scoala veche in vederea infiintarii unui internat</t>
  </si>
  <si>
    <t>Sistem de supraveghere Video</t>
  </si>
  <si>
    <t>Documentaţie tehnico-economică Amenajare teren sport</t>
  </si>
  <si>
    <t>SF+PT Spatiu de joaca si recreere</t>
  </si>
  <si>
    <t>Realizare pagină WEB</t>
  </si>
  <si>
    <t>UNITĂŢI SANITARE total, din care:</t>
  </si>
  <si>
    <t>SPITALUL CLINIC JUDEŢEAN MUREŞ total, din care:</t>
  </si>
  <si>
    <t>Reactualizare studiu de fezabilitate privind reparatie capitală bucătărie centrală şi extindere clădire pe 2 niveluri pentru activităţi medicale si dotarea acestora</t>
  </si>
  <si>
    <t>Studiu de fezabilitate pentru constructie cladire noua spital cu dotare la cheie</t>
  </si>
  <si>
    <t>Studiu de fezabilitate privind reparatie capitala sectia Obstetrica Ginecologie si sectia Neonatologie</t>
  </si>
  <si>
    <t>Studiu de fezabilitate instalatie de incalzire centrala si preparare apa calda menajera clinica oftalmologie</t>
  </si>
  <si>
    <t>Studiu de fezabilitate privind consolidarea si extinderea prin reamenajare pod clinica de ortopedie</t>
  </si>
  <si>
    <t>Aparat de anestezie
 3 buc</t>
  </si>
  <si>
    <t xml:space="preserve">Aparat de anestezie 
cu capnograf </t>
  </si>
  <si>
    <t>Analizor de gaze in sange</t>
  </si>
  <si>
    <t>Aparat CPAP si BiPAP
 pentru ventilatie neinvaziva</t>
  </si>
  <si>
    <t>Aparat electroconvulsio
-terapie</t>
  </si>
  <si>
    <t>Aparat pentru masurarea
 bilirubinei transcutanat</t>
  </si>
  <si>
    <t>Aspirator de fum</t>
  </si>
  <si>
    <t>Balanta farmaceutica
2 buc.</t>
  </si>
  <si>
    <t xml:space="preserve">Biometru </t>
  </si>
  <si>
    <t>Centrifuga electrica
5 buc.</t>
  </si>
  <si>
    <t xml:space="preserve">Combina electroterapie </t>
  </si>
  <si>
    <t>Compresor pentru 
aparatele de ventilatie</t>
  </si>
  <si>
    <t>Dermatom</t>
  </si>
  <si>
    <t xml:space="preserve">Developeza automata </t>
  </si>
  <si>
    <t>Dispozitiv omologat 
pentru incalzire sange si prod sanguine 5 buc.</t>
  </si>
  <si>
    <t>Dispozitiv pt 
administrare sevofluran 4 buc.</t>
  </si>
  <si>
    <t>Distilator min 10l/h
2 buc.</t>
  </si>
  <si>
    <t>Dispozitiv pentru masurarea parametrilor organului cutanat - elasticitate, grad de hidratare, pierdere transepidermica, cantitate de sebum si a gradului de pigmentare</t>
  </si>
  <si>
    <t>Ecocardiograf
 portabil</t>
  </si>
  <si>
    <t>Ecograf portabil</t>
  </si>
  <si>
    <t xml:space="preserve">Electrocauter cu pensa
 bipolara </t>
  </si>
  <si>
    <t>Electrocauter pentru
 efectuarea polipectomiilor endoscopice</t>
  </si>
  <si>
    <t xml:space="preserve">Endoscop auricular </t>
  </si>
  <si>
    <t>Exoftalmometru</t>
  </si>
  <si>
    <t>Fibra optica pt endoscop</t>
  </si>
  <si>
    <t>Fibroscop</t>
  </si>
  <si>
    <t>Fierastrau oscilant 
pentru amputatii membre inferioare</t>
  </si>
  <si>
    <t>Lampa examinre tip
 girafa cu lupa</t>
  </si>
  <si>
    <t>Lampa fototerapie 
3 buc.</t>
  </si>
  <si>
    <t>Laringoscop</t>
  </si>
  <si>
    <t>Lavoar apa sterila 
2 buc.</t>
  </si>
  <si>
    <t>Masa cu flux laminar
 pentru preparat solutii perfuzabile si alimentatie</t>
  </si>
  <si>
    <t>Monitor ekg cu
 defibrilator cu M-H-DI- CUBE bifazic</t>
  </si>
  <si>
    <t>Negatoscop 7 buc.</t>
  </si>
  <si>
    <t xml:space="preserve">Oftalmoscop </t>
  </si>
  <si>
    <t>Otoscop</t>
  </si>
  <si>
    <t>Pipeta automata 3 seturi</t>
  </si>
  <si>
    <t>Pistol de punctie biopsie
 mamara</t>
  </si>
  <si>
    <t>Pulsoximetru 18 buc.</t>
  </si>
  <si>
    <t>Spirometru 2 buc.</t>
  </si>
  <si>
    <t>Statie videoendoscopie</t>
  </si>
  <si>
    <t>Stimulator nerv
 periferic 2 buc</t>
  </si>
  <si>
    <t>Trusa prim ajutor
 resuscitare 2 buc.</t>
  </si>
  <si>
    <t>Trusa chiuretaj uterin
 biopsic si hemostatic 3 buc.</t>
  </si>
  <si>
    <t>Trusa de resuscitare 
2 buc.</t>
  </si>
  <si>
    <t>Trusa endourologie
 joasa</t>
  </si>
  <si>
    <t>Trusa laparoscopie</t>
  </si>
  <si>
    <t xml:space="preserve">Trusa operatii cezariana </t>
  </si>
  <si>
    <t>Truse intrerupere de
 sarcina 3 buc.</t>
  </si>
  <si>
    <t xml:space="preserve">Truse operatii vaginale </t>
  </si>
  <si>
    <t>Videobronhoscop</t>
  </si>
  <si>
    <t>SPITALUL MUNICIPAL TÂRNĂVENI total, din care:</t>
  </si>
  <si>
    <t>DALI - modernizarea si dotarea cu aparatura medicala a Ambulatoriului de Specialitate</t>
  </si>
  <si>
    <t>DALI - constructie si recompartiamentare Pavilion Administrativ</t>
  </si>
  <si>
    <t>Studiu Fezabilitate - schimbare retea de canalizare in incinta spitalului</t>
  </si>
  <si>
    <t>Proiect tehnic privind reabilitarea si modernizarea Pavilionului Pediatrie</t>
  </si>
  <si>
    <t>Proiect tehnic modificare baie CPU</t>
  </si>
  <si>
    <t>Reparatii capitale baie CPU</t>
  </si>
  <si>
    <t>Racord la reteaua de apa a rezervoarelor</t>
  </si>
  <si>
    <t>Monitorizare cu camere de supraveghere a Ambulatoriului de Specialitate</t>
  </si>
  <si>
    <t>Masa chirurgicala</t>
  </si>
  <si>
    <t>Placa procesor ecograf</t>
  </si>
  <si>
    <t>Transductor liniar ecograf</t>
  </si>
  <si>
    <t>Aparat anestezie</t>
  </si>
  <si>
    <t>Trusa urologica</t>
  </si>
  <si>
    <t>UNITĂŢI DE CULTURĂ total, din care:</t>
  </si>
  <si>
    <t>BIBLIOTECA JUDEŢEANĂ total, din care:</t>
  </si>
  <si>
    <t>Win Pro 8.1. Professional retail</t>
  </si>
  <si>
    <t>Office Home and Business 2013</t>
  </si>
  <si>
    <t>Adobe Acrobat Profesional v 11</t>
  </si>
  <si>
    <t>Dreamweaver CC Multiple</t>
  </si>
  <si>
    <t>Photoshop CC</t>
  </si>
  <si>
    <t>Corel Draw</t>
  </si>
  <si>
    <t>FontCreator 8</t>
  </si>
  <si>
    <t>Dulap cu sertare pentru hărţi</t>
  </si>
  <si>
    <t>Autoutilitară</t>
  </si>
  <si>
    <t>Rafturi</t>
  </si>
  <si>
    <t>Restaurare fresca Biblioteca Teleki</t>
  </si>
  <si>
    <t>Aparat aer condiţionat</t>
  </si>
  <si>
    <t>67,C</t>
  </si>
  <si>
    <t>MUZEUL JUDEŢEAN MUREŞ total, din care:</t>
  </si>
  <si>
    <t>MUZEUL DE ETNOGRAFIE SI ARTA POPULARA</t>
  </si>
  <si>
    <t>Restaurare, zugravire,  curte interioară, holuri cf. PT</t>
  </si>
  <si>
    <t>67.B</t>
  </si>
  <si>
    <t>Acces scara mansardă cf.PT</t>
  </si>
  <si>
    <t>Completare sisteme supravegh, antiefr. şi antiincendiu</t>
  </si>
  <si>
    <t>Achizitii de obiecte muzeale</t>
  </si>
  <si>
    <t>CLADIRE CETATEA MEDIEVALA</t>
  </si>
  <si>
    <t xml:space="preserve">Completare PT, cf. dispoziţiilor de şantier </t>
  </si>
  <si>
    <t>Reabilitare clădire fostul comisariat Militar</t>
  </si>
  <si>
    <t xml:space="preserve">PALATUL CULTURII </t>
  </si>
  <si>
    <t xml:space="preserve">Sisteme de securitate </t>
  </si>
  <si>
    <t>SF+PT Reabilitare sala Maris</t>
  </si>
  <si>
    <t>MUZEUL DE ŞTIINŢELE NATURII</t>
  </si>
  <si>
    <t>Mobilier pentru laboratoare si birouri (clădire nouă)</t>
  </si>
  <si>
    <t>Mobilier modular pt sala de activități de pedagogie. muz. 
(clăd nouă)</t>
  </si>
  <si>
    <t>Laptop</t>
  </si>
  <si>
    <t>Aparat foto</t>
  </si>
  <si>
    <t>Sistem de sonorizare: microfon,boxe, amplificator</t>
  </si>
  <si>
    <t>Presă termică universală cu reglare digitală</t>
  </si>
  <si>
    <t>CLĂDIRE ADMINISTRATIVĂ MARAŞTI 8A</t>
  </si>
  <si>
    <t>SF, expertiză tehnică şi studiu geotehnic mansardare clădire</t>
  </si>
  <si>
    <t>Calculator pentru grafică</t>
  </si>
  <si>
    <t>LABORATOR RESTAURARE</t>
  </si>
  <si>
    <t>Umidificator portabil</t>
  </si>
  <si>
    <t>Dispozitiv curăţare ultrasunete</t>
  </si>
  <si>
    <t>Cameră de umidificare</t>
  </si>
  <si>
    <t>MUZEUL DE ARTA</t>
  </si>
  <si>
    <t>Camere performante de supraveghere pt.spatii exp.</t>
  </si>
  <si>
    <t>SF+PT Sistem profesional de climatizare şi aer cond.pt.spatii exp.</t>
  </si>
  <si>
    <t>3</t>
  </si>
  <si>
    <t>Achiziţii de lucrări de artă contemporană</t>
  </si>
  <si>
    <t>4</t>
  </si>
  <si>
    <t>Calculatoare</t>
  </si>
  <si>
    <t>MUZEUL DE ARHEOLOGIE, ISTORIE</t>
  </si>
  <si>
    <t>1</t>
  </si>
  <si>
    <t>Sistem rafturi depozitul de arheologie, fostul Hotel Parc</t>
  </si>
  <si>
    <t>2</t>
  </si>
  <si>
    <t>Achiziţii colecţii muzeale de ştiinţă şi tehnică</t>
  </si>
  <si>
    <t>Achiziţii colecţia Teleki mobilier</t>
  </si>
  <si>
    <t>CASTEL GURGHIU</t>
  </si>
  <si>
    <t xml:space="preserve">Reparaţii Cap. la acoperişul Clădirii porţii şi al fostului Grânar </t>
  </si>
  <si>
    <t>CENTRUL JUDEŢEAN PENTRU CULTURĂ TRADIŢIONALĂ ŞI EDUCAŢIE ARTISTICĂ-MUREŞ total, din care:</t>
  </si>
  <si>
    <t>Pian electric</t>
  </si>
  <si>
    <t>Ecipament calcul Desktop</t>
  </si>
  <si>
    <t>Calculator portabil (2 buc)</t>
  </si>
  <si>
    <t>Cameră video</t>
  </si>
  <si>
    <t>5</t>
  </si>
  <si>
    <t>Licenţă Corel Draw Graphics Suite</t>
  </si>
  <si>
    <t>6</t>
  </si>
  <si>
    <t>Aparat foto profesional</t>
  </si>
  <si>
    <t>ANSAMBLUL ARTISTIC MUREŞ total, din care:</t>
  </si>
  <si>
    <t>Tehnica de sunet</t>
  </si>
  <si>
    <t>Videoproiector</t>
  </si>
  <si>
    <t>Imprimanta color A3</t>
  </si>
  <si>
    <t>Licenta program calculatoare</t>
  </si>
  <si>
    <t>FILARMONICA DE STAT TÎRGU MUREŞ total, din care:</t>
  </si>
  <si>
    <t>67</t>
  </si>
  <si>
    <t>Partida percuţie Suport congas</t>
  </si>
  <si>
    <t>Cornet Sib</t>
  </si>
  <si>
    <t>7</t>
  </si>
  <si>
    <t>Corn dublu</t>
  </si>
  <si>
    <t>8</t>
  </si>
  <si>
    <t>Clarinet A şi B</t>
  </si>
  <si>
    <t>9</t>
  </si>
  <si>
    <t xml:space="preserve">Flaut </t>
  </si>
  <si>
    <t>10</t>
  </si>
  <si>
    <t>11</t>
  </si>
  <si>
    <t>Pianina</t>
  </si>
  <si>
    <t>TEATRUL PENTRU COPII ŞI TINERET ARIEL TÂRGU MUREŞ total, din care:</t>
  </si>
  <si>
    <t>Sistem de panouri antifonice pentru protecţie vecinătăţi</t>
  </si>
  <si>
    <t>DIRECŢIA GENERALĂ DE ASISTENŢĂ SOCIALĂ ŞI PROTECŢIA COPILULUI MUREŞ total, din care:</t>
  </si>
  <si>
    <t>Împrejmuire si cai de acces  la CRRN Reghin</t>
  </si>
  <si>
    <t>68.A</t>
  </si>
  <si>
    <t>TOTAL LUCRARI IN CONTINUARE</t>
  </si>
  <si>
    <t>Amenajare parcare acoperita in fata corp A- sediu DGASPC</t>
  </si>
  <si>
    <t>68.C</t>
  </si>
  <si>
    <t>Amenajare parcare acoperita in fata corp C- sediu DGASPC</t>
  </si>
  <si>
    <t>CRCDN - str. Slatina - Rampa de acces</t>
  </si>
  <si>
    <t>CRCDN - str. Trebely 3 - Rampa de acces</t>
  </si>
  <si>
    <t>CRCDN Ceuas - str. Bala -Rampa de acces</t>
  </si>
  <si>
    <t>CRCDN Ceuas -str. Principala - Rampa acces</t>
  </si>
  <si>
    <t>Reabilitare şi extindere clădire CRCDN Ceuaşu de Câmpie nr. 417</t>
  </si>
  <si>
    <t>68.B</t>
  </si>
  <si>
    <t>CTF Reghin - Realizare copertine  la scari acces CTF Subcetate</t>
  </si>
  <si>
    <t>CTF Zau de Campie - Modernizare bai</t>
  </si>
  <si>
    <t>TOTAL LUCRARI NOI</t>
  </si>
  <si>
    <t>DGASPC - Program antivirus pentru server</t>
  </si>
  <si>
    <t xml:space="preserve">                 - Teste licentiate pt. psihologi</t>
  </si>
  <si>
    <t xml:space="preserve">                - Calculatoare cu accesorii pt. aparat propriu si institutii din subordine</t>
  </si>
  <si>
    <t xml:space="preserve">                - Autoturism - Program Rabla - 2 buc</t>
  </si>
  <si>
    <t xml:space="preserve">Masini de spalat semiprofesionale - 4500/buc x 8 la CRCDN </t>
  </si>
  <si>
    <t>Centrale termice - 3000/ buc x 8 la CRCDN si CTF judet</t>
  </si>
  <si>
    <t>Modernizare  bucatarie ( mobila + aparatura electrocasnica) la CTF judet  3500/buc x8</t>
  </si>
  <si>
    <t>Mobilier camera de zi 4000/buc x 3 la CTF judet  3500/buc x8</t>
  </si>
  <si>
    <t xml:space="preserve">Mobilier dormitor 3000/buc x5 la CTF judet  </t>
  </si>
  <si>
    <t>Lada frigorifica capacitate mare 2 buc la CTF Judet</t>
  </si>
  <si>
    <t>Masina de spalat profesionala - CIA CAPUS - 1 buc</t>
  </si>
  <si>
    <t>CRCDN- str. Trebely - Soba gatit industriala</t>
  </si>
  <si>
    <t>CTF Reghin-  Autoturism</t>
  </si>
  <si>
    <t>CIA CAPUS - Calculatoare - 3 buc</t>
  </si>
  <si>
    <t>Centrul Materna - Autoturism</t>
  </si>
  <si>
    <t xml:space="preserve">CIA CAPUS - Autoturism </t>
  </si>
  <si>
    <t xml:space="preserve">CSCDN SIGHISOARA- Retea supraveghere video  </t>
  </si>
  <si>
    <t>CSCDN SIGHISOARA - Calculator - 3 buc</t>
  </si>
  <si>
    <t>CRRN LUDUS - Rafturi depozitare rufe uscate</t>
  </si>
  <si>
    <t>CRRN LUDUS - Carucioare inox transport alimente</t>
  </si>
  <si>
    <t>CRRN LUDUS - Tensiometru profesional electronic</t>
  </si>
  <si>
    <t>CRRN LUDUS - Calculator</t>
  </si>
  <si>
    <t>CRRN LUDUS - Teste psihologice</t>
  </si>
  <si>
    <t>CRRN LUDUS - Masina de tuns iarba profesionala</t>
  </si>
  <si>
    <t>CRRN LUDUS - Leagan pt persoane cu dizabilitati</t>
  </si>
  <si>
    <t>CRRN LUDUS - Foisor de lemn</t>
  </si>
  <si>
    <t>CRRN LUDUS - Aparat de monitorizare multiparametru</t>
  </si>
  <si>
    <t>CRRN Ludus - Autoturism</t>
  </si>
  <si>
    <t>CIA LUNCA Mures - Robot de bucatarie profesional - 1 buc</t>
  </si>
  <si>
    <t>CRRN REGHIN - Cabina paznici</t>
  </si>
  <si>
    <t>Generator pentru server DGASPC</t>
  </si>
  <si>
    <t>TOTAL DOTARI INDEPENDENTE</t>
  </si>
  <si>
    <t>SF + PT pentru schimbare destinatie din constructii anexe in locuinta,birou, spatii depozitare, grup sanitar, centrala termica, terasa acoperita cu copertina, morga la CIA Reghin</t>
  </si>
  <si>
    <t xml:space="preserve">SF+PT+DE - CIA Reghin - Extindere si dotare pentru 50 beneficiari           </t>
  </si>
  <si>
    <t>SF+ PT+DE diverse  proiecte  ( SF+PT reamenajare si extindere cladiri la CIA Reghin, SF+PT consolidare casa la CRCDN Ceuas nr. 417, etc)</t>
  </si>
  <si>
    <t xml:space="preserve">SF+PT+DE pentru mansardare cladire CTF Tarnaveni str. Plevnei           </t>
  </si>
  <si>
    <t>Studii pregatitoare pentru DALI privind Castelul Ugron - Zau de Campie- monument istoric 976-MS-II-m-A-16073.01</t>
  </si>
  <si>
    <t>SF pentru introducere incalzire centrala la CIA Capus</t>
  </si>
  <si>
    <t>SF+PT CRRN Reghin - Constructie camera mortuara</t>
  </si>
  <si>
    <t>SF+PT CRRN Reghin - Retea de canalizare</t>
  </si>
  <si>
    <t>SF+PT CRRN Ludus - Camera de izolare si contentionare fizica</t>
  </si>
  <si>
    <t>SF+PT CRRN Ludus -   Alei pietonale</t>
  </si>
  <si>
    <t>SF Serviciu de recuperare neuromotorie de tip ambulatoriu (OCTOGON) CRRN Br]ncovene;ti</t>
  </si>
  <si>
    <t>TOTAL SF + PROIECTE</t>
  </si>
  <si>
    <t>CĂMIN PENTRU PERSOANE VÂRSTNICE IDECIU DE JOS total, din care:</t>
  </si>
  <si>
    <t>Reabilitarea parţială a Pavilionului II din cadrul Căminului pentru persoane vârstnice Ideciu de Jos</t>
  </si>
  <si>
    <t>RA AEROPORT TRANSILVANIA total din care:</t>
  </si>
  <si>
    <t>Lucrări de balizaj şi sistem de iluminare platformă Bravo cu conformare la noile cerinţe de balizare</t>
  </si>
  <si>
    <t>84.A</t>
  </si>
  <si>
    <t>Proiect tehnic drum tehnologic perimetral</t>
  </si>
  <si>
    <t xml:space="preserve">Autospeciala de stins incendii de aeroport </t>
  </si>
  <si>
    <t>Studiu şi proiect alimentare electrică din a doua sursă publică cu înlocuirea transformatoarelor la 1000 KVA</t>
  </si>
  <si>
    <t>Studiu şi proiect optimizare tablou electric general de joasă tensiune la uzina electrică</t>
  </si>
  <si>
    <t xml:space="preserve">Multifunctional de dezapezire </t>
  </si>
  <si>
    <t>Stivuitor 3 tone (1 buc)</t>
  </si>
  <si>
    <t>Casetă luminoasă Follow -me (1 buc )</t>
  </si>
  <si>
    <t>Placă vibrantă compactoare</t>
  </si>
  <si>
    <t>Licenţe (antivirus;office 2013;windows7 ; corel draw)</t>
  </si>
  <si>
    <t>Proiect tehnic şi detalii de execuţie reparaţii capitale suprafeţe de mişcare inclusiv instalaţiile aferente</t>
  </si>
  <si>
    <t>Studiu topografic de refacere reţea de sprijin WGS 84</t>
  </si>
  <si>
    <t>Master Plan Aeroport</t>
  </si>
  <si>
    <t>Accesorii deszapezire pentru tractor Farmtrac</t>
  </si>
  <si>
    <t>Echipament de securitate tip EDT</t>
  </si>
  <si>
    <t>84.B</t>
  </si>
  <si>
    <t>Achiziţie terenuri şi imobile pentru executarea lucrării "Amenajare sens giratoriu de circulaţie la intersecţia drumurilor judeţene DJ135B Tg. Mureş - Sîncraiu de Mureş cu DJ152A Tg. Mureş – Band, judeţul Mureş"  (cf Hotărârii Consiliului Judeţean Mureş)</t>
  </si>
  <si>
    <t>Proiectare şi execuţie "Amenajare sediu Serviciu  de Întreţinere Drumuri Judeţene" (inclusiv taxe şi avize)</t>
  </si>
  <si>
    <t xml:space="preserve">                                                                                 </t>
  </si>
  <si>
    <t>Sisteme IT</t>
  </si>
  <si>
    <t>Patrimoniu iniţial Asociaţia Tîrgu Mureş 2021</t>
  </si>
  <si>
    <t>Realizare împrejmuire şi căi de acces la CIA Reghin</t>
  </si>
  <si>
    <t>Amenajare bucătărie şi sală de mese la CRRN Reghin</t>
  </si>
  <si>
    <t>CAMERA AGRICOLĂ</t>
  </si>
  <si>
    <t>Licenţe Microsoft Office</t>
  </si>
  <si>
    <t>83.C</t>
  </si>
  <si>
    <t>Tablă interactivă</t>
  </si>
  <si>
    <t>Partida percuţie Congas şi suport</t>
  </si>
  <si>
    <t xml:space="preserve">Trompetă </t>
  </si>
  <si>
    <t xml:space="preserve"> S-uri pentru fagot 2 buc</t>
  </si>
  <si>
    <t xml:space="preserve">Oboi </t>
  </si>
  <si>
    <t>Vioară cu toc 2 buc</t>
  </si>
  <si>
    <t>Autoclav 100-120 litri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</si>
</sst>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_-* #,##0.00\ _F_t_-;\-* #,##0.00\ _F_t_-;_-* &quot;-&quot;??\ _F_t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Narrow"/>
      <family val="2"/>
    </font>
    <font>
      <b/>
      <sz val="10"/>
      <color indexed="60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Narrow"/>
      <family val="2"/>
    </font>
    <font>
      <b/>
      <sz val="10"/>
      <color theme="9" tint="-0.4999699890613556"/>
      <name val="Arial"/>
      <family val="2"/>
    </font>
    <font>
      <b/>
      <sz val="10"/>
      <color rgb="FF0000F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8">
    <xf numFmtId="0" fontId="0" fillId="0" borderId="0" xfId="0" applyFont="1" applyAlignment="1">
      <alignment/>
    </xf>
    <xf numFmtId="0" fontId="46" fillId="0" borderId="0" xfId="0" applyFont="1" applyAlignment="1">
      <alignment wrapText="1"/>
    </xf>
    <xf numFmtId="3" fontId="46" fillId="0" borderId="0" xfId="0" applyNumberFormat="1" applyFont="1" applyAlignment="1">
      <alignment/>
    </xf>
    <xf numFmtId="0" fontId="46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wrapText="1"/>
    </xf>
    <xf numFmtId="3" fontId="47" fillId="33" borderId="10" xfId="0" applyNumberFormat="1" applyFont="1" applyFill="1" applyBorder="1" applyAlignment="1">
      <alignment horizontal="right" vertical="center"/>
    </xf>
    <xf numFmtId="0" fontId="48" fillId="34" borderId="10" xfId="0" applyFont="1" applyFill="1" applyBorder="1" applyAlignment="1">
      <alignment wrapText="1"/>
    </xf>
    <xf numFmtId="49" fontId="48" fillId="34" borderId="10" xfId="46" applyNumberFormat="1" applyFont="1" applyFill="1" applyBorder="1" applyAlignment="1">
      <alignment vertical="center" wrapText="1"/>
      <protection/>
    </xf>
    <xf numFmtId="0" fontId="48" fillId="34" borderId="10" xfId="0" applyFont="1" applyFill="1" applyBorder="1" applyAlignment="1">
      <alignment horizontal="center" wrapText="1"/>
    </xf>
    <xf numFmtId="3" fontId="48" fillId="34" borderId="10" xfId="0" applyNumberFormat="1" applyFont="1" applyFill="1" applyBorder="1" applyAlignment="1">
      <alignment horizontal="right" vertical="center"/>
    </xf>
    <xf numFmtId="0" fontId="49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horizontal="left" vertical="center" wrapText="1"/>
    </xf>
    <xf numFmtId="0" fontId="49" fillId="0" borderId="10" xfId="0" applyFont="1" applyBorder="1" applyAlignment="1">
      <alignment horizontal="center" wrapText="1"/>
    </xf>
    <xf numFmtId="3" fontId="49" fillId="0" borderId="10" xfId="0" applyNumberFormat="1" applyFont="1" applyBorder="1" applyAlignment="1">
      <alignment horizontal="right" vertical="center"/>
    </xf>
    <xf numFmtId="0" fontId="44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Fill="1" applyBorder="1" applyAlignment="1">
      <alignment horizontal="right"/>
    </xf>
    <xf numFmtId="0" fontId="3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/>
    </xf>
    <xf numFmtId="2" fontId="4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4" fillId="35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3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right" vertical="center" wrapText="1"/>
    </xf>
    <xf numFmtId="3" fontId="49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 horizontal="right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right" vertical="center"/>
    </xf>
    <xf numFmtId="3" fontId="51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8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3" fontId="49" fillId="0" borderId="10" xfId="0" applyNumberFormat="1" applyFont="1" applyFill="1" applyBorder="1" applyAlignment="1">
      <alignment horizontal="right" vertical="center"/>
    </xf>
    <xf numFmtId="0" fontId="44" fillId="0" borderId="0" xfId="0" applyFont="1" applyFill="1" applyAlignment="1">
      <alignment/>
    </xf>
    <xf numFmtId="49" fontId="48" fillId="36" borderId="10" xfId="46" applyNumberFormat="1" applyFont="1" applyFill="1" applyBorder="1" applyAlignment="1">
      <alignment horizontal="center" vertical="center" wrapText="1"/>
      <protection/>
    </xf>
    <xf numFmtId="2" fontId="48" fillId="34" borderId="10" xfId="0" applyNumberFormat="1" applyFont="1" applyFill="1" applyBorder="1" applyAlignment="1">
      <alignment horizontal="left" vertical="center" wrapText="1"/>
    </xf>
    <xf numFmtId="49" fontId="48" fillId="34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3" fontId="51" fillId="0" borderId="10" xfId="0" applyNumberFormat="1" applyFont="1" applyBorder="1" applyAlignment="1">
      <alignment horizontal="right" vertical="center"/>
    </xf>
    <xf numFmtId="3" fontId="51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right" vertical="center"/>
    </xf>
    <xf numFmtId="3" fontId="48" fillId="0" borderId="10" xfId="0" applyNumberFormat="1" applyFont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8" fillId="37" borderId="10" xfId="0" applyFont="1" applyFill="1" applyBorder="1" applyAlignment="1">
      <alignment vertical="center" wrapText="1"/>
    </xf>
    <xf numFmtId="0" fontId="48" fillId="37" borderId="10" xfId="0" applyFont="1" applyFill="1" applyBorder="1" applyAlignment="1">
      <alignment horizontal="center" vertical="center" wrapText="1"/>
    </xf>
    <xf numFmtId="3" fontId="48" fillId="37" borderId="10" xfId="0" applyNumberFormat="1" applyFont="1" applyFill="1" applyBorder="1" applyAlignment="1">
      <alignment horizontal="right" vertical="center"/>
    </xf>
    <xf numFmtId="0" fontId="48" fillId="38" borderId="10" xfId="0" applyFont="1" applyFill="1" applyBorder="1" applyAlignment="1">
      <alignment horizontal="center" vertical="center" wrapText="1"/>
    </xf>
    <xf numFmtId="0" fontId="48" fillId="38" borderId="10" xfId="0" applyFont="1" applyFill="1" applyBorder="1" applyAlignment="1">
      <alignment horizontal="left" vertical="center" wrapText="1"/>
    </xf>
    <xf numFmtId="3" fontId="48" fillId="38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9" fontId="6" fillId="34" borderId="10" xfId="46" applyNumberFormat="1" applyFont="1" applyFill="1" applyBorder="1" applyAlignment="1">
      <alignment vertical="center" wrapText="1"/>
      <protection/>
    </xf>
    <xf numFmtId="49" fontId="6" fillId="34" borderId="10" xfId="46" applyNumberFormat="1" applyFont="1" applyFill="1" applyBorder="1" applyAlignment="1">
      <alignment horizontal="center" vertical="center" wrapText="1"/>
      <protection/>
    </xf>
    <xf numFmtId="0" fontId="52" fillId="39" borderId="10" xfId="0" applyFont="1" applyFill="1" applyBorder="1" applyAlignment="1">
      <alignment horizontal="center" vertical="center" wrapText="1"/>
    </xf>
    <xf numFmtId="0" fontId="52" fillId="39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/>
    </xf>
    <xf numFmtId="0" fontId="4" fillId="35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vertical="center" wrapText="1"/>
    </xf>
    <xf numFmtId="3" fontId="52" fillId="33" borderId="10" xfId="0" applyNumberFormat="1" applyFont="1" applyFill="1" applyBorder="1" applyAlignment="1">
      <alignment horizontal="right" vertical="center" wrapText="1"/>
    </xf>
    <xf numFmtId="0" fontId="5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 vertical="center" wrapText="1"/>
    </xf>
    <xf numFmtId="3" fontId="3" fillId="0" borderId="10" xfId="60" applyNumberFormat="1" applyFont="1" applyBorder="1" applyAlignment="1">
      <alignment horizontal="right" vertical="center" wrapText="1"/>
    </xf>
    <xf numFmtId="0" fontId="53" fillId="0" borderId="10" xfId="0" applyFont="1" applyFill="1" applyBorder="1" applyAlignment="1">
      <alignment vertical="center" wrapText="1"/>
    </xf>
    <xf numFmtId="3" fontId="3" fillId="0" borderId="10" xfId="60" applyNumberFormat="1" applyFont="1" applyFill="1" applyBorder="1" applyAlignment="1">
      <alignment horizontal="right" vertical="center" wrapText="1"/>
    </xf>
    <xf numFmtId="0" fontId="7" fillId="39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 wrapText="1"/>
    </xf>
    <xf numFmtId="0" fontId="51" fillId="35" borderId="10" xfId="0" applyFont="1" applyFill="1" applyBorder="1" applyAlignment="1">
      <alignment vertical="center" wrapText="1"/>
    </xf>
    <xf numFmtId="3" fontId="51" fillId="35" borderId="10" xfId="0" applyNumberFormat="1" applyFont="1" applyFill="1" applyBorder="1" applyAlignment="1">
      <alignment horizontal="right" vertical="center"/>
    </xf>
    <xf numFmtId="3" fontId="51" fillId="35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/>
    </xf>
    <xf numFmtId="3" fontId="51" fillId="0" borderId="10" xfId="0" applyNumberFormat="1" applyFont="1" applyFill="1" applyBorder="1" applyAlignment="1">
      <alignment/>
    </xf>
    <xf numFmtId="3" fontId="51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35" borderId="10" xfId="0" applyFont="1" applyFill="1" applyBorder="1" applyAlignment="1">
      <alignment horizontal="center" vertical="center" wrapText="1"/>
    </xf>
    <xf numFmtId="49" fontId="4" fillId="35" borderId="10" xfId="46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/>
    </xf>
    <xf numFmtId="3" fontId="50" fillId="0" borderId="10" xfId="0" applyNumberFormat="1" applyFont="1" applyBorder="1" applyAlignment="1">
      <alignment/>
    </xf>
    <xf numFmtId="49" fontId="2" fillId="35" borderId="10" xfId="46" applyNumberFormat="1" applyFont="1" applyFill="1" applyBorder="1" applyAlignment="1">
      <alignment horizontal="center" vertical="center" wrapText="1"/>
      <protection/>
    </xf>
    <xf numFmtId="3" fontId="8" fillId="0" borderId="10" xfId="0" applyNumberFormat="1" applyFont="1" applyFill="1" applyBorder="1" applyAlignment="1">
      <alignment vertical="center" wrapText="1"/>
    </xf>
    <xf numFmtId="49" fontId="4" fillId="33" borderId="10" xfId="46" applyNumberFormat="1" applyFont="1" applyFill="1" applyBorder="1" applyAlignment="1">
      <alignment horizontal="center" vertical="center" wrapText="1"/>
      <protection/>
    </xf>
    <xf numFmtId="3" fontId="51" fillId="0" borderId="10" xfId="0" applyNumberFormat="1" applyFont="1" applyBorder="1" applyAlignment="1">
      <alignment/>
    </xf>
    <xf numFmtId="49" fontId="52" fillId="33" borderId="10" xfId="46" applyNumberFormat="1" applyFont="1" applyFill="1" applyBorder="1" applyAlignment="1">
      <alignment horizontal="center" vertical="center" wrapText="1"/>
      <protection/>
    </xf>
    <xf numFmtId="0" fontId="51" fillId="0" borderId="10" xfId="0" applyFont="1" applyBorder="1" applyAlignment="1">
      <alignment horizontal="left" vertical="center" wrapText="1"/>
    </xf>
    <xf numFmtId="0" fontId="48" fillId="34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3" fontId="49" fillId="33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2" fontId="51" fillId="0" borderId="10" xfId="0" applyNumberFormat="1" applyFont="1" applyBorder="1" applyAlignment="1">
      <alignment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49" fontId="48" fillId="36" borderId="10" xfId="46" applyNumberFormat="1" applyFont="1" applyFill="1" applyBorder="1" applyAlignment="1">
      <alignment vertical="center" wrapText="1"/>
      <protection/>
    </xf>
    <xf numFmtId="0" fontId="4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0" fontId="51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wrapText="1"/>
    </xf>
    <xf numFmtId="0" fontId="4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2" fontId="3" fillId="35" borderId="10" xfId="0" applyNumberFormat="1" applyFont="1" applyFill="1" applyBorder="1" applyAlignment="1">
      <alignment horizontal="left" vertical="center" wrapText="1"/>
    </xf>
    <xf numFmtId="3" fontId="3" fillId="35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1" fontId="51" fillId="0" borderId="10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44" fillId="0" borderId="0" xfId="0" applyNumberFormat="1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rmal_Foaie1" xfId="46"/>
    <cellStyle name="Notă" xfId="47"/>
    <cellStyle name="Percent" xfId="48"/>
    <cellStyle name="Currency" xfId="49"/>
    <cellStyle name="Currency [0]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1"/>
  <sheetViews>
    <sheetView tabSelected="1" zoomScaleSheetLayoutView="100" workbookViewId="0" topLeftCell="A265">
      <selection activeCell="J318" sqref="J318"/>
    </sheetView>
  </sheetViews>
  <sheetFormatPr defaultColWidth="9.140625" defaultRowHeight="15"/>
  <cols>
    <col min="1" max="1" width="5.57421875" style="1" customWidth="1"/>
    <col min="2" max="2" width="51.28125" style="1" customWidth="1"/>
    <col min="3" max="3" width="9.8515625" style="1" customWidth="1"/>
    <col min="4" max="6" width="9.8515625" style="142" customWidth="1"/>
    <col min="7" max="7" width="10.00390625" style="142" customWidth="1"/>
    <col min="8" max="8" width="10.7109375" style="142" customWidth="1"/>
    <col min="9" max="9" width="10.140625" style="0" bestFit="1" customWidth="1"/>
  </cols>
  <sheetData>
    <row r="1" spans="4:8" ht="15">
      <c r="D1" s="2"/>
      <c r="E1" s="2"/>
      <c r="F1" s="2"/>
      <c r="G1" s="2"/>
      <c r="H1" s="3" t="s">
        <v>0</v>
      </c>
    </row>
    <row r="2" spans="1:8" ht="15" customHeight="1">
      <c r="A2" s="152" t="s">
        <v>1</v>
      </c>
      <c r="B2" s="152" t="s">
        <v>2</v>
      </c>
      <c r="C2" s="152" t="s">
        <v>3</v>
      </c>
      <c r="D2" s="152" t="s">
        <v>4</v>
      </c>
      <c r="E2" s="154" t="s">
        <v>5</v>
      </c>
      <c r="F2" s="156" t="s">
        <v>6</v>
      </c>
      <c r="G2" s="152" t="s">
        <v>7</v>
      </c>
      <c r="H2" s="152"/>
    </row>
    <row r="3" spans="1:8" ht="51">
      <c r="A3" s="152"/>
      <c r="B3" s="152"/>
      <c r="C3" s="153"/>
      <c r="D3" s="152"/>
      <c r="E3" s="155"/>
      <c r="F3" s="157"/>
      <c r="G3" s="4" t="s">
        <v>8</v>
      </c>
      <c r="H3" s="4" t="s">
        <v>9</v>
      </c>
    </row>
    <row r="4" spans="1:8" ht="15">
      <c r="A4" s="5">
        <v>0</v>
      </c>
      <c r="B4" s="5">
        <v>1</v>
      </c>
      <c r="C4" s="5">
        <v>2</v>
      </c>
      <c r="D4" s="5">
        <v>3</v>
      </c>
      <c r="E4" s="5">
        <v>4</v>
      </c>
      <c r="F4" s="5" t="s">
        <v>10</v>
      </c>
      <c r="G4" s="6">
        <v>6</v>
      </c>
      <c r="H4" s="6">
        <v>7</v>
      </c>
    </row>
    <row r="5" spans="1:9" ht="15">
      <c r="A5" s="7"/>
      <c r="B5" s="8" t="s">
        <v>11</v>
      </c>
      <c r="C5" s="9"/>
      <c r="D5" s="10">
        <f>D6+D64+D66+D77+D91+D101+D107+D180+D261+D324+D320+D322</f>
        <v>67654899.704</v>
      </c>
      <c r="E5" s="10">
        <f>E6+E64+E66+E77+E91+E101+E107+E180+E261+E324+E320+E322</f>
        <v>5015000</v>
      </c>
      <c r="F5" s="10">
        <f>F6+F64+F66+F77+F91+F101+F107+F180+F261+F324+F320+F322</f>
        <v>72669899.704</v>
      </c>
      <c r="G5" s="10">
        <f>G6+G64+G66+G77+G91+G101+G107+G180+G261+G324+G320+G322</f>
        <v>72661000</v>
      </c>
      <c r="H5" s="10">
        <f>H6+H64+H66+H77+H91+H101+H107+H180+H261+H324+H320+H322</f>
        <v>8900</v>
      </c>
      <c r="I5" s="149"/>
    </row>
    <row r="6" spans="1:8" ht="15">
      <c r="A6" s="11"/>
      <c r="B6" s="12" t="s">
        <v>12</v>
      </c>
      <c r="C6" s="13"/>
      <c r="D6" s="14">
        <f>D7+D21+D24+D28+D34+D46+D42</f>
        <v>52960999.703999996</v>
      </c>
      <c r="E6" s="14">
        <f>E7+E21+E24+E28+E34+E46+E42</f>
        <v>3272000</v>
      </c>
      <c r="F6" s="14">
        <f>F7+F21+F24+F28+F34+F46+F42</f>
        <v>56232999.703999996</v>
      </c>
      <c r="G6" s="14">
        <f>G7+G21+G24+G28+G34+G46+G42</f>
        <v>56233000</v>
      </c>
      <c r="H6" s="14">
        <f>H7+H21+H24+H28+H34+H46+H42</f>
        <v>0</v>
      </c>
    </row>
    <row r="7" spans="1:9" s="19" customFormat="1" ht="15">
      <c r="A7" s="15"/>
      <c r="B7" s="16" t="s">
        <v>13</v>
      </c>
      <c r="C7" s="17">
        <v>51</v>
      </c>
      <c r="D7" s="18">
        <f>SUM(D8:D20)</f>
        <v>3790000</v>
      </c>
      <c r="E7" s="18">
        <f>SUM(E8:E20)</f>
        <v>100000</v>
      </c>
      <c r="F7" s="18">
        <f>SUM(F8:F20)</f>
        <v>3890000</v>
      </c>
      <c r="G7" s="18">
        <f>SUM(G8:G20)</f>
        <v>3890000</v>
      </c>
      <c r="H7" s="18">
        <f>SUM(H8:H20)</f>
        <v>0</v>
      </c>
      <c r="I7" s="150"/>
    </row>
    <row r="8" spans="1:8" s="25" customFormat="1" ht="15">
      <c r="A8" s="20">
        <v>1</v>
      </c>
      <c r="B8" s="21" t="s">
        <v>14</v>
      </c>
      <c r="C8" s="22" t="s">
        <v>15</v>
      </c>
      <c r="D8" s="23">
        <v>340000</v>
      </c>
      <c r="E8" s="23"/>
      <c r="F8" s="23">
        <f>D8+E8</f>
        <v>340000</v>
      </c>
      <c r="G8" s="23">
        <v>340000</v>
      </c>
      <c r="H8" s="24"/>
    </row>
    <row r="9" spans="1:8" s="25" customFormat="1" ht="15">
      <c r="A9" s="20">
        <v>2</v>
      </c>
      <c r="B9" s="26" t="s">
        <v>16</v>
      </c>
      <c r="C9" s="22" t="s">
        <v>17</v>
      </c>
      <c r="D9" s="23">
        <v>728000</v>
      </c>
      <c r="E9" s="23"/>
      <c r="F9" s="23">
        <f aca="true" t="shared" si="0" ref="F9:F45">D9+E9</f>
        <v>728000</v>
      </c>
      <c r="G9" s="23">
        <v>728000</v>
      </c>
      <c r="H9" s="24"/>
    </row>
    <row r="10" spans="1:8" s="25" customFormat="1" ht="15">
      <c r="A10" s="27">
        <v>3</v>
      </c>
      <c r="B10" s="28" t="s">
        <v>18</v>
      </c>
      <c r="C10" s="29" t="s">
        <v>17</v>
      </c>
      <c r="D10" s="30">
        <v>163000</v>
      </c>
      <c r="E10" s="30"/>
      <c r="F10" s="23">
        <f t="shared" si="0"/>
        <v>163000</v>
      </c>
      <c r="G10" s="30">
        <v>163000</v>
      </c>
      <c r="H10" s="31"/>
    </row>
    <row r="11" spans="1:8" ht="24.75" customHeight="1">
      <c r="A11" s="32">
        <v>4</v>
      </c>
      <c r="B11" s="33" t="s">
        <v>19</v>
      </c>
      <c r="C11" s="29" t="s">
        <v>17</v>
      </c>
      <c r="D11" s="34">
        <v>531000</v>
      </c>
      <c r="E11" s="34"/>
      <c r="F11" s="23">
        <f t="shared" si="0"/>
        <v>531000</v>
      </c>
      <c r="G11" s="30">
        <v>531000</v>
      </c>
      <c r="H11" s="35"/>
    </row>
    <row r="12" spans="1:8" ht="15">
      <c r="A12" s="20">
        <v>5</v>
      </c>
      <c r="B12" s="36" t="s">
        <v>20</v>
      </c>
      <c r="C12" s="22" t="s">
        <v>21</v>
      </c>
      <c r="D12" s="23">
        <v>1000000</v>
      </c>
      <c r="E12" s="23"/>
      <c r="F12" s="23">
        <f t="shared" si="0"/>
        <v>1000000</v>
      </c>
      <c r="G12" s="23">
        <v>1000000</v>
      </c>
      <c r="H12" s="31"/>
    </row>
    <row r="13" spans="1:8" ht="15">
      <c r="A13" s="32">
        <v>6</v>
      </c>
      <c r="B13" s="36" t="s">
        <v>22</v>
      </c>
      <c r="C13" s="29" t="s">
        <v>17</v>
      </c>
      <c r="D13" s="23">
        <v>28000</v>
      </c>
      <c r="E13" s="23"/>
      <c r="F13" s="23">
        <f t="shared" si="0"/>
        <v>28000</v>
      </c>
      <c r="G13" s="37">
        <v>28000</v>
      </c>
      <c r="H13" s="35"/>
    </row>
    <row r="14" spans="1:8" ht="15">
      <c r="A14" s="32">
        <v>7</v>
      </c>
      <c r="B14" s="33" t="s">
        <v>23</v>
      </c>
      <c r="C14" s="29" t="s">
        <v>17</v>
      </c>
      <c r="D14" s="34">
        <v>50000</v>
      </c>
      <c r="E14" s="34"/>
      <c r="F14" s="23">
        <f t="shared" si="0"/>
        <v>50000</v>
      </c>
      <c r="G14" s="38">
        <v>50000</v>
      </c>
      <c r="H14" s="35"/>
    </row>
    <row r="15" spans="1:8" ht="15">
      <c r="A15" s="32">
        <v>8</v>
      </c>
      <c r="B15" s="33" t="s">
        <v>24</v>
      </c>
      <c r="C15" s="29" t="s">
        <v>17</v>
      </c>
      <c r="D15" s="34">
        <v>53000</v>
      </c>
      <c r="E15" s="34"/>
      <c r="F15" s="23">
        <f t="shared" si="0"/>
        <v>53000</v>
      </c>
      <c r="G15" s="30">
        <v>53000</v>
      </c>
      <c r="H15" s="35"/>
    </row>
    <row r="16" spans="1:8" s="25" customFormat="1" ht="15">
      <c r="A16" s="27">
        <v>9</v>
      </c>
      <c r="B16" s="33" t="s">
        <v>25</v>
      </c>
      <c r="C16" s="29" t="s">
        <v>17</v>
      </c>
      <c r="D16" s="30">
        <v>221000</v>
      </c>
      <c r="E16" s="30"/>
      <c r="F16" s="23">
        <f t="shared" si="0"/>
        <v>221000</v>
      </c>
      <c r="G16" s="30">
        <v>221000</v>
      </c>
      <c r="H16" s="31"/>
    </row>
    <row r="17" spans="1:8" ht="25.5">
      <c r="A17" s="32">
        <v>10</v>
      </c>
      <c r="B17" s="39" t="s">
        <v>26</v>
      </c>
      <c r="C17" s="40" t="s">
        <v>17</v>
      </c>
      <c r="D17" s="34">
        <v>280000</v>
      </c>
      <c r="E17" s="34"/>
      <c r="F17" s="23">
        <f t="shared" si="0"/>
        <v>280000</v>
      </c>
      <c r="G17" s="34">
        <v>280000</v>
      </c>
      <c r="H17" s="41"/>
    </row>
    <row r="18" spans="1:8" ht="15">
      <c r="A18" s="32">
        <v>11</v>
      </c>
      <c r="B18" s="39" t="s">
        <v>27</v>
      </c>
      <c r="C18" s="40" t="s">
        <v>17</v>
      </c>
      <c r="D18" s="34">
        <v>81000</v>
      </c>
      <c r="E18" s="34"/>
      <c r="F18" s="23">
        <f t="shared" si="0"/>
        <v>81000</v>
      </c>
      <c r="G18" s="34">
        <v>81000</v>
      </c>
      <c r="H18" s="41"/>
    </row>
    <row r="19" spans="1:8" ht="15">
      <c r="A19" s="32">
        <v>12</v>
      </c>
      <c r="B19" s="39" t="s">
        <v>28</v>
      </c>
      <c r="C19" s="40" t="s">
        <v>17</v>
      </c>
      <c r="D19" s="34">
        <v>315000</v>
      </c>
      <c r="E19" s="34"/>
      <c r="F19" s="23">
        <f t="shared" si="0"/>
        <v>315000</v>
      </c>
      <c r="G19" s="34">
        <v>315000</v>
      </c>
      <c r="H19" s="41"/>
    </row>
    <row r="20" spans="1:8" ht="15">
      <c r="A20" s="32">
        <v>13</v>
      </c>
      <c r="B20" s="144" t="s">
        <v>366</v>
      </c>
      <c r="C20" s="145" t="s">
        <v>17</v>
      </c>
      <c r="D20" s="34"/>
      <c r="E20" s="34">
        <v>100000</v>
      </c>
      <c r="F20" s="23">
        <f t="shared" si="0"/>
        <v>100000</v>
      </c>
      <c r="G20" s="34">
        <v>100000</v>
      </c>
      <c r="H20" s="41"/>
    </row>
    <row r="21" spans="1:8" s="19" customFormat="1" ht="15">
      <c r="A21" s="42"/>
      <c r="B21" s="43" t="s">
        <v>29</v>
      </c>
      <c r="C21" s="44">
        <v>54</v>
      </c>
      <c r="D21" s="45">
        <f>SUM(D22:D23)</f>
        <v>218000</v>
      </c>
      <c r="E21" s="45">
        <f>SUM(E22:E23)</f>
        <v>0</v>
      </c>
      <c r="F21" s="45">
        <f>SUM(F22:F23)</f>
        <v>218000</v>
      </c>
      <c r="G21" s="45">
        <f>SUM(G22:G23)</f>
        <v>218000</v>
      </c>
      <c r="H21" s="45">
        <f>SUM(H22:H23)</f>
        <v>0</v>
      </c>
    </row>
    <row r="22" spans="1:8" ht="25.5">
      <c r="A22" s="27">
        <v>1</v>
      </c>
      <c r="B22" s="28" t="s">
        <v>30</v>
      </c>
      <c r="C22" s="29" t="s">
        <v>31</v>
      </c>
      <c r="D22" s="30">
        <v>168000</v>
      </c>
      <c r="E22" s="30"/>
      <c r="F22" s="23">
        <f t="shared" si="0"/>
        <v>168000</v>
      </c>
      <c r="G22" s="30">
        <v>168000</v>
      </c>
      <c r="H22" s="46"/>
    </row>
    <row r="23" spans="1:8" ht="15">
      <c r="A23" s="27">
        <v>2</v>
      </c>
      <c r="B23" s="33" t="s">
        <v>23</v>
      </c>
      <c r="C23" s="29" t="s">
        <v>31</v>
      </c>
      <c r="D23" s="30">
        <v>50000</v>
      </c>
      <c r="E23" s="30"/>
      <c r="F23" s="23">
        <f t="shared" si="0"/>
        <v>50000</v>
      </c>
      <c r="G23" s="38">
        <v>50000</v>
      </c>
      <c r="H23" s="46"/>
    </row>
    <row r="24" spans="1:8" s="19" customFormat="1" ht="15">
      <c r="A24" s="47"/>
      <c r="B24" s="43" t="s">
        <v>32</v>
      </c>
      <c r="C24" s="48">
        <v>60</v>
      </c>
      <c r="D24" s="18">
        <f>SUM(D25:D27)</f>
        <v>71000</v>
      </c>
      <c r="E24" s="18">
        <f>SUM(E25:E27)</f>
        <v>22000</v>
      </c>
      <c r="F24" s="18">
        <f>SUM(F25:F27)</f>
        <v>93000</v>
      </c>
      <c r="G24" s="18">
        <f>SUM(G25:G27)</f>
        <v>93000</v>
      </c>
      <c r="H24" s="18">
        <f>SUM(H25:H27)</f>
        <v>0</v>
      </c>
    </row>
    <row r="25" spans="1:8" ht="15">
      <c r="A25" s="20">
        <v>1</v>
      </c>
      <c r="B25" s="49" t="s">
        <v>207</v>
      </c>
      <c r="C25" s="50" t="s">
        <v>33</v>
      </c>
      <c r="D25" s="51">
        <v>58000</v>
      </c>
      <c r="E25" s="51">
        <v>22000</v>
      </c>
      <c r="F25" s="23">
        <f t="shared" si="0"/>
        <v>80000</v>
      </c>
      <c r="G25" s="37">
        <v>80000</v>
      </c>
      <c r="H25" s="52"/>
    </row>
    <row r="26" spans="1:8" ht="25.5">
      <c r="A26" s="20">
        <v>2</v>
      </c>
      <c r="B26" s="49" t="s">
        <v>34</v>
      </c>
      <c r="C26" s="50" t="s">
        <v>33</v>
      </c>
      <c r="D26" s="51">
        <v>8000</v>
      </c>
      <c r="E26" s="51"/>
      <c r="F26" s="23">
        <f t="shared" si="0"/>
        <v>8000</v>
      </c>
      <c r="G26" s="51">
        <v>8000</v>
      </c>
      <c r="H26" s="52"/>
    </row>
    <row r="27" spans="1:8" ht="38.25">
      <c r="A27" s="20">
        <v>3</v>
      </c>
      <c r="B27" s="49" t="s">
        <v>35</v>
      </c>
      <c r="C27" s="50" t="s">
        <v>33</v>
      </c>
      <c r="D27" s="51">
        <v>5000</v>
      </c>
      <c r="E27" s="51"/>
      <c r="F27" s="23">
        <f t="shared" si="0"/>
        <v>5000</v>
      </c>
      <c r="G27" s="51">
        <v>5000</v>
      </c>
      <c r="H27" s="53"/>
    </row>
    <row r="28" spans="1:8" s="19" customFormat="1" ht="15">
      <c r="A28" s="47"/>
      <c r="B28" s="43" t="s">
        <v>36</v>
      </c>
      <c r="C28" s="48">
        <v>66</v>
      </c>
      <c r="D28" s="18">
        <f>SUM(D29:D33)</f>
        <v>563000</v>
      </c>
      <c r="E28" s="18">
        <f>SUM(E29:E33)</f>
        <v>0</v>
      </c>
      <c r="F28" s="18">
        <f>SUM(F29:F33)</f>
        <v>563000</v>
      </c>
      <c r="G28" s="18">
        <f>SUM(G29:G33)</f>
        <v>563000</v>
      </c>
      <c r="H28" s="18">
        <f>SUM(H29:H33)</f>
        <v>0</v>
      </c>
    </row>
    <row r="29" spans="1:8" s="25" customFormat="1" ht="15">
      <c r="A29" s="27">
        <v>1</v>
      </c>
      <c r="B29" s="28" t="s">
        <v>37</v>
      </c>
      <c r="C29" s="29" t="s">
        <v>38</v>
      </c>
      <c r="D29" s="30">
        <v>100000</v>
      </c>
      <c r="E29" s="30"/>
      <c r="F29" s="23">
        <f t="shared" si="0"/>
        <v>100000</v>
      </c>
      <c r="G29" s="30">
        <v>100000</v>
      </c>
      <c r="H29" s="46"/>
    </row>
    <row r="30" spans="1:8" s="25" customFormat="1" ht="38.25">
      <c r="A30" s="27">
        <v>2</v>
      </c>
      <c r="B30" s="28" t="s">
        <v>39</v>
      </c>
      <c r="C30" s="29" t="s">
        <v>38</v>
      </c>
      <c r="D30" s="30">
        <v>80000</v>
      </c>
      <c r="E30" s="30"/>
      <c r="F30" s="23">
        <f t="shared" si="0"/>
        <v>80000</v>
      </c>
      <c r="G30" s="30">
        <v>80000</v>
      </c>
      <c r="H30" s="46"/>
    </row>
    <row r="31" spans="1:8" ht="38.25">
      <c r="A31" s="27">
        <v>3</v>
      </c>
      <c r="B31" s="28" t="s">
        <v>40</v>
      </c>
      <c r="C31" s="29" t="s">
        <v>38</v>
      </c>
      <c r="D31" s="34">
        <v>168000</v>
      </c>
      <c r="E31" s="34"/>
      <c r="F31" s="23">
        <f t="shared" si="0"/>
        <v>168000</v>
      </c>
      <c r="G31" s="30">
        <v>168000</v>
      </c>
      <c r="H31" s="46"/>
    </row>
    <row r="32" spans="1:8" ht="38.25">
      <c r="A32" s="27">
        <v>4</v>
      </c>
      <c r="B32" s="28" t="s">
        <v>41</v>
      </c>
      <c r="C32" s="29" t="s">
        <v>38</v>
      </c>
      <c r="D32" s="34">
        <v>165000</v>
      </c>
      <c r="E32" s="34"/>
      <c r="F32" s="23">
        <f t="shared" si="0"/>
        <v>165000</v>
      </c>
      <c r="G32" s="30">
        <v>165000</v>
      </c>
      <c r="H32" s="46"/>
    </row>
    <row r="33" spans="1:8" ht="15">
      <c r="A33" s="27">
        <v>5</v>
      </c>
      <c r="B33" s="33" t="s">
        <v>23</v>
      </c>
      <c r="C33" s="29" t="s">
        <v>38</v>
      </c>
      <c r="D33" s="34">
        <v>50000</v>
      </c>
      <c r="E33" s="34"/>
      <c r="F33" s="23">
        <f t="shared" si="0"/>
        <v>50000</v>
      </c>
      <c r="G33" s="38">
        <v>50000</v>
      </c>
      <c r="H33" s="46"/>
    </row>
    <row r="34" spans="1:8" s="19" customFormat="1" ht="15">
      <c r="A34" s="42"/>
      <c r="B34" s="43" t="s">
        <v>42</v>
      </c>
      <c r="C34" s="44">
        <v>67</v>
      </c>
      <c r="D34" s="45">
        <f>SUM(D35:D41)</f>
        <v>912000</v>
      </c>
      <c r="E34" s="45">
        <f>SUM(E35:E41)</f>
        <v>100000</v>
      </c>
      <c r="F34" s="45">
        <f>SUM(F35:F41)</f>
        <v>1012000</v>
      </c>
      <c r="G34" s="45">
        <f>SUM(G35:G41)</f>
        <v>1012000</v>
      </c>
      <c r="H34" s="45">
        <f>SUM(H35:H41)</f>
        <v>0</v>
      </c>
    </row>
    <row r="35" spans="1:8" s="25" customFormat="1" ht="15">
      <c r="A35" s="27">
        <v>1</v>
      </c>
      <c r="B35" s="28" t="s">
        <v>43</v>
      </c>
      <c r="C35" s="29" t="s">
        <v>44</v>
      </c>
      <c r="D35" s="30">
        <v>141000</v>
      </c>
      <c r="E35" s="30"/>
      <c r="F35" s="23">
        <f t="shared" si="0"/>
        <v>141000</v>
      </c>
      <c r="G35" s="30">
        <v>141000</v>
      </c>
      <c r="H35" s="46"/>
    </row>
    <row r="36" spans="1:8" s="25" customFormat="1" ht="15">
      <c r="A36" s="27">
        <v>2</v>
      </c>
      <c r="B36" s="28" t="s">
        <v>45</v>
      </c>
      <c r="C36" s="29" t="s">
        <v>44</v>
      </c>
      <c r="D36" s="30">
        <v>168000</v>
      </c>
      <c r="E36" s="30"/>
      <c r="F36" s="23">
        <f t="shared" si="0"/>
        <v>168000</v>
      </c>
      <c r="G36" s="30">
        <v>168000</v>
      </c>
      <c r="H36" s="46"/>
    </row>
    <row r="37" spans="1:8" s="25" customFormat="1" ht="15">
      <c r="A37" s="27">
        <v>3</v>
      </c>
      <c r="B37" s="28" t="s">
        <v>46</v>
      </c>
      <c r="C37" s="29" t="s">
        <v>44</v>
      </c>
      <c r="D37" s="30">
        <v>300000</v>
      </c>
      <c r="E37" s="30"/>
      <c r="F37" s="23">
        <f t="shared" si="0"/>
        <v>300000</v>
      </c>
      <c r="G37" s="30">
        <v>300000</v>
      </c>
      <c r="H37" s="46"/>
    </row>
    <row r="38" spans="1:8" s="25" customFormat="1" ht="15">
      <c r="A38" s="27">
        <v>4</v>
      </c>
      <c r="B38" s="28" t="s">
        <v>47</v>
      </c>
      <c r="C38" s="29" t="s">
        <v>44</v>
      </c>
      <c r="D38" s="30">
        <v>168000</v>
      </c>
      <c r="E38" s="30"/>
      <c r="F38" s="23">
        <f t="shared" si="0"/>
        <v>168000</v>
      </c>
      <c r="G38" s="30">
        <v>168000</v>
      </c>
      <c r="H38" s="46"/>
    </row>
    <row r="39" spans="1:8" s="25" customFormat="1" ht="15">
      <c r="A39" s="20">
        <v>5</v>
      </c>
      <c r="B39" s="54" t="s">
        <v>48</v>
      </c>
      <c r="C39" s="55" t="s">
        <v>44</v>
      </c>
      <c r="D39" s="56">
        <v>85000</v>
      </c>
      <c r="E39" s="56"/>
      <c r="F39" s="23">
        <f t="shared" si="0"/>
        <v>85000</v>
      </c>
      <c r="G39" s="56">
        <v>85000</v>
      </c>
      <c r="H39" s="57"/>
    </row>
    <row r="40" spans="1:8" s="25" customFormat="1" ht="15">
      <c r="A40" s="27">
        <v>6</v>
      </c>
      <c r="B40" s="33" t="s">
        <v>23</v>
      </c>
      <c r="C40" s="29" t="s">
        <v>44</v>
      </c>
      <c r="D40" s="30">
        <v>50000</v>
      </c>
      <c r="E40" s="30"/>
      <c r="F40" s="23">
        <f t="shared" si="0"/>
        <v>50000</v>
      </c>
      <c r="G40" s="30">
        <v>50000</v>
      </c>
      <c r="H40" s="46"/>
    </row>
    <row r="41" spans="1:8" s="25" customFormat="1" ht="15">
      <c r="A41" s="27">
        <v>7</v>
      </c>
      <c r="B41" s="143" t="s">
        <v>367</v>
      </c>
      <c r="C41" s="146" t="s">
        <v>44</v>
      </c>
      <c r="D41" s="30"/>
      <c r="E41" s="30">
        <v>100000</v>
      </c>
      <c r="F41" s="23">
        <f>E41+D41</f>
        <v>100000</v>
      </c>
      <c r="G41" s="30">
        <v>100000</v>
      </c>
      <c r="H41" s="46"/>
    </row>
    <row r="42" spans="1:8" ht="15">
      <c r="A42" s="42"/>
      <c r="B42" s="43" t="s">
        <v>49</v>
      </c>
      <c r="C42" s="44">
        <v>74</v>
      </c>
      <c r="D42" s="45">
        <f>SUM(D43:D45)</f>
        <v>1640000</v>
      </c>
      <c r="E42" s="45">
        <f>SUM(E43:E45)</f>
        <v>0</v>
      </c>
      <c r="F42" s="45">
        <f>SUM(F43:F45)</f>
        <v>1640000</v>
      </c>
      <c r="G42" s="45">
        <f>SUM(G43:G45)</f>
        <v>1640000</v>
      </c>
      <c r="H42" s="45">
        <f>SUM(H43:H45)</f>
        <v>0</v>
      </c>
    </row>
    <row r="43" spans="1:8" s="25" customFormat="1" ht="38.25">
      <c r="A43" s="27">
        <v>1</v>
      </c>
      <c r="B43" s="28" t="s">
        <v>50</v>
      </c>
      <c r="C43" s="29" t="s">
        <v>51</v>
      </c>
      <c r="D43" s="30">
        <v>149000</v>
      </c>
      <c r="E43" s="30"/>
      <c r="F43" s="23">
        <f t="shared" si="0"/>
        <v>149000</v>
      </c>
      <c r="G43" s="30">
        <v>149000</v>
      </c>
      <c r="H43" s="46"/>
    </row>
    <row r="44" spans="1:8" s="25" customFormat="1" ht="51">
      <c r="A44" s="27">
        <v>2</v>
      </c>
      <c r="B44" s="28" t="s">
        <v>52</v>
      </c>
      <c r="C44" s="29" t="s">
        <v>51</v>
      </c>
      <c r="D44" s="30">
        <v>3000</v>
      </c>
      <c r="E44" s="30"/>
      <c r="F44" s="23">
        <f t="shared" si="0"/>
        <v>3000</v>
      </c>
      <c r="G44" s="30">
        <v>3000</v>
      </c>
      <c r="H44" s="46"/>
    </row>
    <row r="45" spans="1:8" s="25" customFormat="1" ht="38.25">
      <c r="A45" s="27">
        <v>3</v>
      </c>
      <c r="B45" s="28" t="s">
        <v>53</v>
      </c>
      <c r="C45" s="29" t="s">
        <v>51</v>
      </c>
      <c r="D45" s="30">
        <v>1488000</v>
      </c>
      <c r="E45" s="30"/>
      <c r="F45" s="23">
        <f t="shared" si="0"/>
        <v>1488000</v>
      </c>
      <c r="G45" s="23">
        <v>1488000</v>
      </c>
      <c r="H45" s="46"/>
    </row>
    <row r="46" spans="1:8" s="19" customFormat="1" ht="15">
      <c r="A46" s="47"/>
      <c r="B46" s="43" t="s">
        <v>54</v>
      </c>
      <c r="C46" s="48">
        <v>84</v>
      </c>
      <c r="D46" s="18">
        <f>D47+D61</f>
        <v>45766999.703999996</v>
      </c>
      <c r="E46" s="18">
        <f>E47+E61</f>
        <v>3050000</v>
      </c>
      <c r="F46" s="18">
        <f>F47+F61</f>
        <v>48816999.703999996</v>
      </c>
      <c r="G46" s="18">
        <f>G47+G61</f>
        <v>48817000</v>
      </c>
      <c r="H46" s="18">
        <f>H47+H61</f>
        <v>0</v>
      </c>
    </row>
    <row r="47" spans="1:8" s="19" customFormat="1" ht="15">
      <c r="A47" s="47"/>
      <c r="B47" s="58" t="s">
        <v>55</v>
      </c>
      <c r="C47" s="48">
        <v>84</v>
      </c>
      <c r="D47" s="18">
        <f>SUM(D48:D60)</f>
        <v>45464999.703999996</v>
      </c>
      <c r="E47" s="18">
        <f>SUM(E48:E60)</f>
        <v>3050000</v>
      </c>
      <c r="F47" s="18">
        <f>SUM(F48:F60)</f>
        <v>48514999.703999996</v>
      </c>
      <c r="G47" s="18">
        <f>SUM(G48:G60)</f>
        <v>48515000</v>
      </c>
      <c r="H47" s="18">
        <f>SUM(H48:H60)</f>
        <v>0</v>
      </c>
    </row>
    <row r="48" spans="1:8" s="25" customFormat="1" ht="15">
      <c r="A48" s="22">
        <v>1</v>
      </c>
      <c r="B48" s="59" t="s">
        <v>56</v>
      </c>
      <c r="C48" s="29" t="s">
        <v>57</v>
      </c>
      <c r="D48" s="30">
        <v>1435000</v>
      </c>
      <c r="E48" s="30"/>
      <c r="F48" s="23">
        <f aca="true" t="shared" si="1" ref="F48:F65">D48+E48</f>
        <v>1435000</v>
      </c>
      <c r="G48" s="30">
        <v>1435000</v>
      </c>
      <c r="H48" s="57"/>
    </row>
    <row r="49" spans="1:8" s="25" customFormat="1" ht="15">
      <c r="A49" s="22">
        <v>2</v>
      </c>
      <c r="B49" s="59" t="s">
        <v>58</v>
      </c>
      <c r="C49" s="29" t="s">
        <v>57</v>
      </c>
      <c r="D49" s="30">
        <v>1039000</v>
      </c>
      <c r="E49" s="30"/>
      <c r="F49" s="23">
        <f t="shared" si="1"/>
        <v>1039000</v>
      </c>
      <c r="G49" s="30">
        <v>1039000</v>
      </c>
      <c r="H49" s="57"/>
    </row>
    <row r="50" spans="1:8" s="25" customFormat="1" ht="15">
      <c r="A50" s="22">
        <v>3</v>
      </c>
      <c r="B50" s="59" t="s">
        <v>59</v>
      </c>
      <c r="C50" s="29" t="s">
        <v>57</v>
      </c>
      <c r="D50" s="30">
        <v>526000</v>
      </c>
      <c r="E50" s="30"/>
      <c r="F50" s="23">
        <f t="shared" si="1"/>
        <v>526000</v>
      </c>
      <c r="G50" s="30">
        <v>526000</v>
      </c>
      <c r="H50" s="57"/>
    </row>
    <row r="51" spans="1:8" s="25" customFormat="1" ht="15">
      <c r="A51" s="22">
        <v>4</v>
      </c>
      <c r="B51" s="59" t="s">
        <v>60</v>
      </c>
      <c r="C51" s="27" t="s">
        <v>57</v>
      </c>
      <c r="D51" s="30">
        <v>157000</v>
      </c>
      <c r="E51" s="30"/>
      <c r="F51" s="23">
        <f t="shared" si="1"/>
        <v>157000</v>
      </c>
      <c r="G51" s="30">
        <v>157000</v>
      </c>
      <c r="H51" s="57"/>
    </row>
    <row r="52" spans="1:8" s="25" customFormat="1" ht="15">
      <c r="A52" s="22">
        <v>5</v>
      </c>
      <c r="B52" s="59" t="s">
        <v>61</v>
      </c>
      <c r="C52" s="27" t="s">
        <v>57</v>
      </c>
      <c r="D52" s="30">
        <v>71000</v>
      </c>
      <c r="E52" s="30"/>
      <c r="F52" s="23">
        <f t="shared" si="1"/>
        <v>71000</v>
      </c>
      <c r="G52" s="30">
        <v>71000</v>
      </c>
      <c r="H52" s="57"/>
    </row>
    <row r="53" spans="1:10" s="25" customFormat="1" ht="15">
      <c r="A53" s="22">
        <v>6</v>
      </c>
      <c r="B53" s="59" t="s">
        <v>62</v>
      </c>
      <c r="C53" s="27" t="s">
        <v>57</v>
      </c>
      <c r="D53" s="30">
        <v>6000</v>
      </c>
      <c r="E53" s="30"/>
      <c r="F53" s="23">
        <f t="shared" si="1"/>
        <v>6000</v>
      </c>
      <c r="G53" s="30">
        <v>6000</v>
      </c>
      <c r="H53" s="57"/>
      <c r="J53" s="25" t="s">
        <v>365</v>
      </c>
    </row>
    <row r="54" spans="1:8" s="25" customFormat="1" ht="15">
      <c r="A54" s="22">
        <v>7</v>
      </c>
      <c r="B54" s="33" t="s">
        <v>63</v>
      </c>
      <c r="C54" s="27" t="s">
        <v>57</v>
      </c>
      <c r="D54" s="30">
        <v>168000</v>
      </c>
      <c r="E54" s="30"/>
      <c r="F54" s="23">
        <f t="shared" si="1"/>
        <v>168000</v>
      </c>
      <c r="G54" s="30">
        <v>168000</v>
      </c>
      <c r="H54" s="46"/>
    </row>
    <row r="55" spans="1:8" s="25" customFormat="1" ht="25.5">
      <c r="A55" s="22">
        <v>8</v>
      </c>
      <c r="B55" s="143" t="s">
        <v>64</v>
      </c>
      <c r="C55" s="27" t="s">
        <v>57</v>
      </c>
      <c r="D55" s="30">
        <v>0</v>
      </c>
      <c r="E55" s="30"/>
      <c r="F55" s="23">
        <f t="shared" si="1"/>
        <v>0</v>
      </c>
      <c r="G55" s="30">
        <v>0</v>
      </c>
      <c r="H55" s="46"/>
    </row>
    <row r="56" spans="1:8" s="25" customFormat="1" ht="15">
      <c r="A56" s="22">
        <v>9</v>
      </c>
      <c r="B56" s="33" t="s">
        <v>23</v>
      </c>
      <c r="C56" s="27" t="s">
        <v>57</v>
      </c>
      <c r="D56" s="30">
        <v>38000</v>
      </c>
      <c r="E56" s="30"/>
      <c r="F56" s="23">
        <f t="shared" si="1"/>
        <v>38000</v>
      </c>
      <c r="G56" s="38">
        <v>38000</v>
      </c>
      <c r="H56" s="46"/>
    </row>
    <row r="57" spans="1:8" s="25" customFormat="1" ht="15">
      <c r="A57" s="22">
        <v>10</v>
      </c>
      <c r="B57" s="59" t="s">
        <v>65</v>
      </c>
      <c r="C57" s="27" t="s">
        <v>57</v>
      </c>
      <c r="D57" s="30">
        <v>74000</v>
      </c>
      <c r="E57" s="30"/>
      <c r="F57" s="23">
        <f t="shared" si="1"/>
        <v>74000</v>
      </c>
      <c r="G57" s="30">
        <v>74000</v>
      </c>
      <c r="H57" s="57"/>
    </row>
    <row r="58" spans="1:8" s="60" customFormat="1" ht="15">
      <c r="A58" s="22">
        <v>11</v>
      </c>
      <c r="B58" s="59" t="s">
        <v>66</v>
      </c>
      <c r="C58" s="20">
        <v>84</v>
      </c>
      <c r="D58" s="23">
        <v>38150999.703999996</v>
      </c>
      <c r="E58" s="23">
        <v>3050000</v>
      </c>
      <c r="F58" s="23">
        <f t="shared" si="1"/>
        <v>41200999.703999996</v>
      </c>
      <c r="G58" s="37">
        <v>41201000</v>
      </c>
      <c r="H58" s="31"/>
    </row>
    <row r="59" spans="1:8" s="60" customFormat="1" ht="25.5">
      <c r="A59" s="22">
        <v>12</v>
      </c>
      <c r="B59" s="59" t="s">
        <v>364</v>
      </c>
      <c r="C59" s="20" t="s">
        <v>362</v>
      </c>
      <c r="D59" s="23">
        <v>3100000</v>
      </c>
      <c r="E59" s="23"/>
      <c r="F59" s="23">
        <f t="shared" si="1"/>
        <v>3100000</v>
      </c>
      <c r="G59" s="37">
        <v>3100000</v>
      </c>
      <c r="H59" s="31"/>
    </row>
    <row r="60" spans="1:8" s="60" customFormat="1" ht="63.75">
      <c r="A60" s="22">
        <v>13</v>
      </c>
      <c r="B60" s="59" t="s">
        <v>363</v>
      </c>
      <c r="C60" s="20" t="s">
        <v>57</v>
      </c>
      <c r="D60" s="23">
        <v>700000</v>
      </c>
      <c r="E60" s="23"/>
      <c r="F60" s="23">
        <f t="shared" si="1"/>
        <v>700000</v>
      </c>
      <c r="G60" s="37">
        <v>700000</v>
      </c>
      <c r="H60" s="31"/>
    </row>
    <row r="61" spans="1:8" s="63" customFormat="1" ht="15">
      <c r="A61" s="47"/>
      <c r="B61" s="58" t="s">
        <v>67</v>
      </c>
      <c r="C61" s="61">
        <v>84</v>
      </c>
      <c r="D61" s="62">
        <f>D62+D63</f>
        <v>302000</v>
      </c>
      <c r="E61" s="62">
        <f>E62+E63</f>
        <v>0</v>
      </c>
      <c r="F61" s="23">
        <f>D61+E61</f>
        <v>302000</v>
      </c>
      <c r="G61" s="62">
        <f>G62+G63</f>
        <v>302000</v>
      </c>
      <c r="H61" s="62">
        <f>H62+H63</f>
        <v>0</v>
      </c>
    </row>
    <row r="62" spans="1:8" s="25" customFormat="1" ht="25.5">
      <c r="A62" s="22">
        <v>1</v>
      </c>
      <c r="B62" s="33" t="s">
        <v>68</v>
      </c>
      <c r="C62" s="29" t="s">
        <v>57</v>
      </c>
      <c r="D62" s="30">
        <f>SUM(G62:H62)</f>
        <v>134000</v>
      </c>
      <c r="E62" s="30"/>
      <c r="F62" s="23">
        <f t="shared" si="1"/>
        <v>134000</v>
      </c>
      <c r="G62" s="30">
        <v>134000</v>
      </c>
      <c r="H62" s="31"/>
    </row>
    <row r="63" spans="1:8" s="25" customFormat="1" ht="25.5">
      <c r="A63" s="22">
        <v>2</v>
      </c>
      <c r="B63" s="33" t="s">
        <v>69</v>
      </c>
      <c r="C63" s="29" t="s">
        <v>57</v>
      </c>
      <c r="D63" s="30">
        <f>SUM(G63:H63)</f>
        <v>168000</v>
      </c>
      <c r="E63" s="30"/>
      <c r="F63" s="23">
        <f t="shared" si="1"/>
        <v>168000</v>
      </c>
      <c r="G63" s="30">
        <v>168000</v>
      </c>
      <c r="H63" s="31"/>
    </row>
    <row r="64" spans="1:8" ht="25.5">
      <c r="A64" s="64"/>
      <c r="B64" s="65" t="s">
        <v>70</v>
      </c>
      <c r="C64" s="64" t="s">
        <v>71</v>
      </c>
      <c r="D64" s="14">
        <f>D65</f>
        <v>81000</v>
      </c>
      <c r="E64" s="14">
        <f>E65</f>
        <v>0</v>
      </c>
      <c r="F64" s="14">
        <f>F65</f>
        <v>81000</v>
      </c>
      <c r="G64" s="14">
        <f>G65</f>
        <v>81000</v>
      </c>
      <c r="H64" s="14">
        <f>H65</f>
        <v>0</v>
      </c>
    </row>
    <row r="65" spans="1:8" s="25" customFormat="1" ht="15">
      <c r="A65" s="22">
        <v>1</v>
      </c>
      <c r="B65" s="33" t="s">
        <v>60</v>
      </c>
      <c r="C65" s="29" t="s">
        <v>31</v>
      </c>
      <c r="D65" s="30">
        <v>81000</v>
      </c>
      <c r="E65" s="30"/>
      <c r="F65" s="23">
        <f t="shared" si="1"/>
        <v>81000</v>
      </c>
      <c r="G65" s="30">
        <v>81000</v>
      </c>
      <c r="H65" s="31"/>
    </row>
    <row r="66" spans="1:8" ht="15">
      <c r="A66" s="66"/>
      <c r="B66" s="12" t="s">
        <v>72</v>
      </c>
      <c r="C66" s="66" t="s">
        <v>71</v>
      </c>
      <c r="D66" s="14">
        <f>SUM(D67:D75)</f>
        <v>238000</v>
      </c>
      <c r="E66" s="14">
        <f>SUM(E67:E75)</f>
        <v>0</v>
      </c>
      <c r="F66" s="14">
        <f>SUM(F67:F75)</f>
        <v>238000</v>
      </c>
      <c r="G66" s="14">
        <f>SUM(G67:G75)</f>
        <v>238000</v>
      </c>
      <c r="H66" s="14">
        <f>SUM(H67:H75)</f>
        <v>0</v>
      </c>
    </row>
    <row r="67" spans="1:8" ht="15">
      <c r="A67" s="20">
        <v>1</v>
      </c>
      <c r="B67" s="67" t="s">
        <v>73</v>
      </c>
      <c r="C67" s="20" t="s">
        <v>31</v>
      </c>
      <c r="D67" s="68">
        <v>75000</v>
      </c>
      <c r="E67" s="68"/>
      <c r="F67" s="68">
        <f>E67+D67</f>
        <v>75000</v>
      </c>
      <c r="G67" s="68">
        <v>75000</v>
      </c>
      <c r="H67" s="69"/>
    </row>
    <row r="68" spans="1:8" ht="15">
      <c r="A68" s="20">
        <v>2</v>
      </c>
      <c r="B68" s="67" t="s">
        <v>74</v>
      </c>
      <c r="C68" s="20" t="s">
        <v>31</v>
      </c>
      <c r="D68" s="68">
        <v>30000</v>
      </c>
      <c r="E68" s="68"/>
      <c r="F68" s="68">
        <f aca="true" t="shared" si="2" ref="F68:F75">E68+D68</f>
        <v>30000</v>
      </c>
      <c r="G68" s="68">
        <v>30000</v>
      </c>
      <c r="H68" s="69"/>
    </row>
    <row r="69" spans="1:8" ht="15">
      <c r="A69" s="20">
        <v>3</v>
      </c>
      <c r="B69" s="67" t="s">
        <v>75</v>
      </c>
      <c r="C69" s="20" t="s">
        <v>31</v>
      </c>
      <c r="D69" s="68">
        <v>70000</v>
      </c>
      <c r="E69" s="68"/>
      <c r="F69" s="68">
        <f t="shared" si="2"/>
        <v>70000</v>
      </c>
      <c r="G69" s="68">
        <v>70000</v>
      </c>
      <c r="H69" s="69"/>
    </row>
    <row r="70" spans="1:8" ht="15">
      <c r="A70" s="20">
        <v>4</v>
      </c>
      <c r="B70" s="67" t="s">
        <v>76</v>
      </c>
      <c r="C70" s="20" t="s">
        <v>31</v>
      </c>
      <c r="D70" s="68">
        <v>15000</v>
      </c>
      <c r="E70" s="68"/>
      <c r="F70" s="68">
        <f t="shared" si="2"/>
        <v>15000</v>
      </c>
      <c r="G70" s="68">
        <v>15000</v>
      </c>
      <c r="H70" s="69"/>
    </row>
    <row r="71" spans="1:8" ht="15">
      <c r="A71" s="20">
        <v>5</v>
      </c>
      <c r="B71" s="67" t="s">
        <v>77</v>
      </c>
      <c r="C71" s="20" t="s">
        <v>31</v>
      </c>
      <c r="D71" s="68">
        <v>6000</v>
      </c>
      <c r="E71" s="68"/>
      <c r="F71" s="68">
        <f t="shared" si="2"/>
        <v>6000</v>
      </c>
      <c r="G71" s="68">
        <v>6000</v>
      </c>
      <c r="H71" s="69"/>
    </row>
    <row r="72" spans="1:8" ht="15">
      <c r="A72" s="20">
        <v>6</v>
      </c>
      <c r="B72" s="67" t="s">
        <v>78</v>
      </c>
      <c r="C72" s="20" t="s">
        <v>31</v>
      </c>
      <c r="D72" s="68">
        <v>7000</v>
      </c>
      <c r="E72" s="68"/>
      <c r="F72" s="68">
        <f t="shared" si="2"/>
        <v>7000</v>
      </c>
      <c r="G72" s="68">
        <v>7000</v>
      </c>
      <c r="H72" s="69"/>
    </row>
    <row r="73" spans="1:8" ht="15">
      <c r="A73" s="20">
        <v>7</v>
      </c>
      <c r="B73" s="67" t="s">
        <v>79</v>
      </c>
      <c r="C73" s="20" t="s">
        <v>31</v>
      </c>
      <c r="D73" s="68">
        <v>9000</v>
      </c>
      <c r="E73" s="68"/>
      <c r="F73" s="68">
        <f t="shared" si="2"/>
        <v>9000</v>
      </c>
      <c r="G73" s="68">
        <v>9000</v>
      </c>
      <c r="H73" s="69"/>
    </row>
    <row r="74" spans="1:8" ht="15">
      <c r="A74" s="20">
        <v>8</v>
      </c>
      <c r="B74" s="67" t="s">
        <v>80</v>
      </c>
      <c r="C74" s="20" t="s">
        <v>31</v>
      </c>
      <c r="D74" s="68">
        <v>15000</v>
      </c>
      <c r="E74" s="68"/>
      <c r="F74" s="68">
        <f t="shared" si="2"/>
        <v>15000</v>
      </c>
      <c r="G74" s="68">
        <v>15000</v>
      </c>
      <c r="H74" s="69"/>
    </row>
    <row r="75" spans="1:8" ht="15">
      <c r="A75" s="20">
        <v>9</v>
      </c>
      <c r="B75" s="67" t="s">
        <v>81</v>
      </c>
      <c r="C75" s="20" t="s">
        <v>31</v>
      </c>
      <c r="D75" s="70">
        <v>11000</v>
      </c>
      <c r="E75" s="71"/>
      <c r="F75" s="68">
        <f t="shared" si="2"/>
        <v>11000</v>
      </c>
      <c r="G75" s="68">
        <v>11000</v>
      </c>
      <c r="H75" s="69"/>
    </row>
    <row r="76" spans="1:8" ht="15">
      <c r="A76" s="72"/>
      <c r="B76" s="73" t="s">
        <v>82</v>
      </c>
      <c r="C76" s="74">
        <v>65</v>
      </c>
      <c r="D76" s="75">
        <f>D77+D91+D101</f>
        <v>367000</v>
      </c>
      <c r="E76" s="75">
        <f>E77+E91+E101</f>
        <v>46000</v>
      </c>
      <c r="F76" s="75">
        <f>F77+F91+F101</f>
        <v>413000</v>
      </c>
      <c r="G76" s="75">
        <f>G77+G91+G101</f>
        <v>413000</v>
      </c>
      <c r="H76" s="75">
        <f>H77+H91+H101</f>
        <v>0</v>
      </c>
    </row>
    <row r="77" spans="1:8" ht="25.5">
      <c r="A77" s="76"/>
      <c r="B77" s="77" t="s">
        <v>83</v>
      </c>
      <c r="C77" s="76">
        <v>65</v>
      </c>
      <c r="D77" s="78">
        <f>SUM(D79:D90)</f>
        <v>100000</v>
      </c>
      <c r="E77" s="78">
        <f>SUM(E79:E90)</f>
        <v>0</v>
      </c>
      <c r="F77" s="78">
        <f>SUM(F79:F90)</f>
        <v>100000</v>
      </c>
      <c r="G77" s="78">
        <f>SUM(G79:G90)</f>
        <v>100000</v>
      </c>
      <c r="H77" s="78">
        <f>SUM(H79:H90)</f>
        <v>0</v>
      </c>
    </row>
    <row r="78" spans="1:8" ht="25.5">
      <c r="A78" s="20">
        <v>1</v>
      </c>
      <c r="B78" s="67" t="s">
        <v>84</v>
      </c>
      <c r="C78" s="20" t="s">
        <v>85</v>
      </c>
      <c r="D78" s="68">
        <v>100000</v>
      </c>
      <c r="E78" s="68"/>
      <c r="F78" s="68">
        <f aca="true" t="shared" si="3" ref="F78:F106">E78+D78</f>
        <v>100000</v>
      </c>
      <c r="G78" s="68">
        <f>SUM(G79:G90)</f>
        <v>100000</v>
      </c>
      <c r="H78" s="69">
        <f>SUM(H79:H90)</f>
        <v>0</v>
      </c>
    </row>
    <row r="79" spans="1:8" ht="15">
      <c r="A79" s="79" t="s">
        <v>86</v>
      </c>
      <c r="B79" s="67" t="s">
        <v>87</v>
      </c>
      <c r="C79" s="20" t="s">
        <v>85</v>
      </c>
      <c r="D79" s="68">
        <v>2200</v>
      </c>
      <c r="E79" s="68"/>
      <c r="F79" s="68">
        <f t="shared" si="3"/>
        <v>2200</v>
      </c>
      <c r="G79" s="68">
        <v>2200</v>
      </c>
      <c r="H79" s="69"/>
    </row>
    <row r="80" spans="1:8" ht="15">
      <c r="A80" s="79" t="s">
        <v>88</v>
      </c>
      <c r="B80" s="67" t="s">
        <v>89</v>
      </c>
      <c r="C80" s="20" t="s">
        <v>85</v>
      </c>
      <c r="D80" s="68">
        <v>5520</v>
      </c>
      <c r="E80" s="68"/>
      <c r="F80" s="68">
        <f t="shared" si="3"/>
        <v>5520</v>
      </c>
      <c r="G80" s="68">
        <v>5520</v>
      </c>
      <c r="H80" s="69"/>
    </row>
    <row r="81" spans="1:8" ht="15">
      <c r="A81" s="79" t="s">
        <v>90</v>
      </c>
      <c r="B81" s="67" t="s">
        <v>91</v>
      </c>
      <c r="C81" s="20" t="s">
        <v>85</v>
      </c>
      <c r="D81" s="68">
        <v>3800</v>
      </c>
      <c r="E81" s="68"/>
      <c r="F81" s="68">
        <f t="shared" si="3"/>
        <v>3800</v>
      </c>
      <c r="G81" s="68">
        <v>3800</v>
      </c>
      <c r="H81" s="69"/>
    </row>
    <row r="82" spans="1:8" ht="15">
      <c r="A82" s="79" t="s">
        <v>92</v>
      </c>
      <c r="B82" s="67" t="s">
        <v>93</v>
      </c>
      <c r="C82" s="20" t="s">
        <v>85</v>
      </c>
      <c r="D82" s="68">
        <v>4400</v>
      </c>
      <c r="E82" s="68"/>
      <c r="F82" s="68">
        <f t="shared" si="3"/>
        <v>4400</v>
      </c>
      <c r="G82" s="68">
        <v>4400</v>
      </c>
      <c r="H82" s="69"/>
    </row>
    <row r="83" spans="1:8" ht="15">
      <c r="A83" s="79" t="s">
        <v>94</v>
      </c>
      <c r="B83" s="67" t="s">
        <v>95</v>
      </c>
      <c r="C83" s="20" t="s">
        <v>85</v>
      </c>
      <c r="D83" s="68">
        <v>3360</v>
      </c>
      <c r="E83" s="68"/>
      <c r="F83" s="68">
        <f t="shared" si="3"/>
        <v>3360</v>
      </c>
      <c r="G83" s="68">
        <v>3360</v>
      </c>
      <c r="H83" s="69"/>
    </row>
    <row r="84" spans="1:8" ht="15">
      <c r="A84" s="79" t="s">
        <v>96</v>
      </c>
      <c r="B84" s="67" t="s">
        <v>97</v>
      </c>
      <c r="C84" s="20" t="s">
        <v>85</v>
      </c>
      <c r="D84" s="68">
        <v>4550</v>
      </c>
      <c r="E84" s="68"/>
      <c r="F84" s="68">
        <f t="shared" si="3"/>
        <v>4550</v>
      </c>
      <c r="G84" s="68">
        <v>4550</v>
      </c>
      <c r="H84" s="69"/>
    </row>
    <row r="85" spans="1:8" ht="15">
      <c r="A85" s="79" t="s">
        <v>98</v>
      </c>
      <c r="B85" s="67" t="s">
        <v>99</v>
      </c>
      <c r="C85" s="20" t="s">
        <v>85</v>
      </c>
      <c r="D85" s="68">
        <v>14000</v>
      </c>
      <c r="E85" s="68"/>
      <c r="F85" s="68">
        <f t="shared" si="3"/>
        <v>14000</v>
      </c>
      <c r="G85" s="68">
        <v>14000</v>
      </c>
      <c r="H85" s="69"/>
    </row>
    <row r="86" spans="1:8" ht="15">
      <c r="A86" s="79" t="s">
        <v>100</v>
      </c>
      <c r="B86" s="67" t="s">
        <v>101</v>
      </c>
      <c r="C86" s="20" t="s">
        <v>85</v>
      </c>
      <c r="D86" s="68">
        <v>18500</v>
      </c>
      <c r="E86" s="68"/>
      <c r="F86" s="68">
        <f t="shared" si="3"/>
        <v>18500</v>
      </c>
      <c r="G86" s="68">
        <v>18500</v>
      </c>
      <c r="H86" s="69"/>
    </row>
    <row r="87" spans="1:8" ht="15">
      <c r="A87" s="79" t="s">
        <v>102</v>
      </c>
      <c r="B87" s="67" t="s">
        <v>103</v>
      </c>
      <c r="C87" s="20" t="s">
        <v>85</v>
      </c>
      <c r="D87" s="68">
        <v>2250</v>
      </c>
      <c r="E87" s="68"/>
      <c r="F87" s="68">
        <f t="shared" si="3"/>
        <v>2250</v>
      </c>
      <c r="G87" s="68">
        <v>2250</v>
      </c>
      <c r="H87" s="69"/>
    </row>
    <row r="88" spans="1:8" ht="15">
      <c r="A88" s="79" t="s">
        <v>104</v>
      </c>
      <c r="B88" s="67" t="s">
        <v>105</v>
      </c>
      <c r="C88" s="20" t="s">
        <v>85</v>
      </c>
      <c r="D88" s="68">
        <v>4000</v>
      </c>
      <c r="E88" s="68"/>
      <c r="F88" s="68">
        <f t="shared" si="3"/>
        <v>4000</v>
      </c>
      <c r="G88" s="68">
        <v>4000</v>
      </c>
      <c r="H88" s="69"/>
    </row>
    <row r="89" spans="1:8" ht="15">
      <c r="A89" s="79" t="s">
        <v>106</v>
      </c>
      <c r="B89" s="67" t="s">
        <v>107</v>
      </c>
      <c r="C89" s="20" t="s">
        <v>85</v>
      </c>
      <c r="D89" s="68">
        <v>1020</v>
      </c>
      <c r="E89" s="68"/>
      <c r="F89" s="68">
        <f t="shared" si="3"/>
        <v>1020</v>
      </c>
      <c r="G89" s="68">
        <v>1020</v>
      </c>
      <c r="H89" s="69"/>
    </row>
    <row r="90" spans="1:8" ht="15">
      <c r="A90" s="79" t="s">
        <v>108</v>
      </c>
      <c r="B90" s="67" t="s">
        <v>109</v>
      </c>
      <c r="C90" s="20" t="s">
        <v>85</v>
      </c>
      <c r="D90" s="68">
        <v>36400</v>
      </c>
      <c r="E90" s="68"/>
      <c r="F90" s="68">
        <f t="shared" si="3"/>
        <v>36400</v>
      </c>
      <c r="G90" s="68">
        <v>36400</v>
      </c>
      <c r="H90" s="69"/>
    </row>
    <row r="91" spans="1:8" ht="25.5">
      <c r="A91" s="76"/>
      <c r="B91" s="77" t="s">
        <v>110</v>
      </c>
      <c r="C91" s="76">
        <v>65</v>
      </c>
      <c r="D91" s="78">
        <f>SUM(D92:D100)</f>
        <v>222000</v>
      </c>
      <c r="E91" s="78">
        <f>SUM(E92:E100)</f>
        <v>46000</v>
      </c>
      <c r="F91" s="78">
        <f>SUM(F92:F100)</f>
        <v>268000</v>
      </c>
      <c r="G91" s="78">
        <f>SUM(G92:G100)</f>
        <v>268000</v>
      </c>
      <c r="H91" s="78">
        <f>SUM(H92:H100)</f>
        <v>0</v>
      </c>
    </row>
    <row r="92" spans="1:8" ht="15">
      <c r="A92" s="20">
        <v>1</v>
      </c>
      <c r="B92" s="67" t="s">
        <v>111</v>
      </c>
      <c r="C92" s="20" t="s">
        <v>85</v>
      </c>
      <c r="D92" s="68">
        <v>160000</v>
      </c>
      <c r="E92" s="68"/>
      <c r="F92" s="68">
        <f t="shared" si="3"/>
        <v>160000</v>
      </c>
      <c r="G92" s="68">
        <v>160000</v>
      </c>
      <c r="H92" s="69"/>
    </row>
    <row r="93" spans="1:8" ht="15">
      <c r="A93" s="20">
        <v>2</v>
      </c>
      <c r="B93" s="67" t="s">
        <v>112</v>
      </c>
      <c r="C93" s="20" t="s">
        <v>85</v>
      </c>
      <c r="D93" s="68">
        <v>6000</v>
      </c>
      <c r="E93" s="68"/>
      <c r="F93" s="68">
        <f t="shared" si="3"/>
        <v>6000</v>
      </c>
      <c r="G93" s="56">
        <v>6000</v>
      </c>
      <c r="H93" s="69"/>
    </row>
    <row r="94" spans="1:8" ht="15">
      <c r="A94" s="20">
        <v>3</v>
      </c>
      <c r="B94" s="67" t="s">
        <v>113</v>
      </c>
      <c r="C94" s="20" t="s">
        <v>85</v>
      </c>
      <c r="D94" s="68">
        <v>3000</v>
      </c>
      <c r="E94" s="68"/>
      <c r="F94" s="68">
        <f t="shared" si="3"/>
        <v>3000</v>
      </c>
      <c r="G94" s="56">
        <v>3000</v>
      </c>
      <c r="H94" s="69"/>
    </row>
    <row r="95" spans="1:8" ht="15">
      <c r="A95" s="20">
        <v>4</v>
      </c>
      <c r="B95" s="67" t="s">
        <v>114</v>
      </c>
      <c r="C95" s="20" t="s">
        <v>85</v>
      </c>
      <c r="D95" s="68">
        <v>6000</v>
      </c>
      <c r="E95" s="68"/>
      <c r="F95" s="68">
        <f t="shared" si="3"/>
        <v>6000</v>
      </c>
      <c r="G95" s="56">
        <v>6000</v>
      </c>
      <c r="H95" s="69"/>
    </row>
    <row r="96" spans="1:8" ht="15">
      <c r="A96" s="20">
        <v>5</v>
      </c>
      <c r="B96" s="67" t="s">
        <v>115</v>
      </c>
      <c r="C96" s="20" t="s">
        <v>85</v>
      </c>
      <c r="D96" s="68">
        <v>5000</v>
      </c>
      <c r="E96" s="68"/>
      <c r="F96" s="68">
        <f t="shared" si="3"/>
        <v>5000</v>
      </c>
      <c r="G96" s="56">
        <v>5000</v>
      </c>
      <c r="H96" s="69"/>
    </row>
    <row r="97" spans="1:8" ht="15">
      <c r="A97" s="20">
        <v>6</v>
      </c>
      <c r="B97" s="67" t="s">
        <v>116</v>
      </c>
      <c r="C97" s="20" t="s">
        <v>85</v>
      </c>
      <c r="D97" s="68">
        <v>500</v>
      </c>
      <c r="E97" s="68"/>
      <c r="F97" s="68">
        <f t="shared" si="3"/>
        <v>500</v>
      </c>
      <c r="G97" s="56">
        <v>500</v>
      </c>
      <c r="H97" s="69"/>
    </row>
    <row r="98" spans="1:8" ht="15">
      <c r="A98" s="20">
        <v>7</v>
      </c>
      <c r="B98" s="67" t="s">
        <v>117</v>
      </c>
      <c r="C98" s="20" t="s">
        <v>85</v>
      </c>
      <c r="D98" s="68">
        <v>1500</v>
      </c>
      <c r="E98" s="68"/>
      <c r="F98" s="68">
        <f t="shared" si="3"/>
        <v>1500</v>
      </c>
      <c r="G98" s="56">
        <v>1500</v>
      </c>
      <c r="H98" s="69"/>
    </row>
    <row r="99" spans="1:8" ht="15">
      <c r="A99" s="20">
        <v>8</v>
      </c>
      <c r="B99" s="67" t="s">
        <v>118</v>
      </c>
      <c r="C99" s="20" t="s">
        <v>85</v>
      </c>
      <c r="D99" s="68">
        <v>40000</v>
      </c>
      <c r="E99" s="68">
        <v>40000</v>
      </c>
      <c r="F99" s="68">
        <f t="shared" si="3"/>
        <v>80000</v>
      </c>
      <c r="G99" s="68">
        <v>80000</v>
      </c>
      <c r="H99" s="69"/>
    </row>
    <row r="100" spans="1:9" ht="15">
      <c r="A100" s="20">
        <v>9</v>
      </c>
      <c r="B100" s="67" t="s">
        <v>373</v>
      </c>
      <c r="C100" s="20" t="s">
        <v>85</v>
      </c>
      <c r="D100" s="68"/>
      <c r="E100" s="68">
        <v>6000</v>
      </c>
      <c r="F100" s="68">
        <f t="shared" si="3"/>
        <v>6000</v>
      </c>
      <c r="G100" s="68">
        <v>6000</v>
      </c>
      <c r="H100" s="69"/>
      <c r="I100" s="151"/>
    </row>
    <row r="101" spans="1:8" ht="25.5">
      <c r="A101" s="76"/>
      <c r="B101" s="77" t="s">
        <v>119</v>
      </c>
      <c r="C101" s="76">
        <v>65</v>
      </c>
      <c r="D101" s="78">
        <f>SUM(D102:D106)</f>
        <v>45000</v>
      </c>
      <c r="E101" s="78">
        <f>SUM(E102:E106)</f>
        <v>0</v>
      </c>
      <c r="F101" s="78">
        <f>SUM(F102:F106)</f>
        <v>45000</v>
      </c>
      <c r="G101" s="78">
        <f>SUM(G102:G106)</f>
        <v>45000</v>
      </c>
      <c r="H101" s="78">
        <f>SUM(H102:H106)</f>
        <v>0</v>
      </c>
    </row>
    <row r="102" spans="1:8" ht="25.5">
      <c r="A102" s="20">
        <v>1</v>
      </c>
      <c r="B102" s="67" t="s">
        <v>120</v>
      </c>
      <c r="C102" s="50" t="s">
        <v>85</v>
      </c>
      <c r="D102" s="68">
        <v>10000</v>
      </c>
      <c r="E102" s="68"/>
      <c r="F102" s="68">
        <f t="shared" si="3"/>
        <v>10000</v>
      </c>
      <c r="G102" s="68">
        <v>10000</v>
      </c>
      <c r="H102" s="69"/>
    </row>
    <row r="103" spans="1:8" ht="15">
      <c r="A103" s="20">
        <v>2</v>
      </c>
      <c r="B103" s="67" t="s">
        <v>121</v>
      </c>
      <c r="C103" s="50" t="s">
        <v>85</v>
      </c>
      <c r="D103" s="68">
        <v>15000</v>
      </c>
      <c r="E103" s="68"/>
      <c r="F103" s="68">
        <f t="shared" si="3"/>
        <v>15000</v>
      </c>
      <c r="G103" s="68">
        <v>15000</v>
      </c>
      <c r="H103" s="69"/>
    </row>
    <row r="104" spans="1:8" ht="15">
      <c r="A104" s="20">
        <v>3</v>
      </c>
      <c r="B104" s="67" t="s">
        <v>122</v>
      </c>
      <c r="C104" s="50" t="s">
        <v>85</v>
      </c>
      <c r="D104" s="68">
        <v>10000</v>
      </c>
      <c r="E104" s="68"/>
      <c r="F104" s="68">
        <f t="shared" si="3"/>
        <v>10000</v>
      </c>
      <c r="G104" s="68">
        <v>10000</v>
      </c>
      <c r="H104" s="69"/>
    </row>
    <row r="105" spans="1:8" ht="15">
      <c r="A105" s="22">
        <v>4</v>
      </c>
      <c r="B105" s="33" t="s">
        <v>123</v>
      </c>
      <c r="C105" s="27" t="s">
        <v>85</v>
      </c>
      <c r="D105" s="30">
        <v>6000</v>
      </c>
      <c r="E105" s="30"/>
      <c r="F105" s="68">
        <f t="shared" si="3"/>
        <v>6000</v>
      </c>
      <c r="G105" s="30">
        <v>6000</v>
      </c>
      <c r="H105" s="46"/>
    </row>
    <row r="106" spans="1:8" ht="15">
      <c r="A106" s="20">
        <v>5</v>
      </c>
      <c r="B106" s="67" t="s">
        <v>124</v>
      </c>
      <c r="C106" s="50" t="s">
        <v>85</v>
      </c>
      <c r="D106" s="68">
        <v>4000</v>
      </c>
      <c r="E106" s="68"/>
      <c r="F106" s="68">
        <f t="shared" si="3"/>
        <v>4000</v>
      </c>
      <c r="G106" s="68">
        <v>4000</v>
      </c>
      <c r="H106" s="69"/>
    </row>
    <row r="107" spans="1:8" ht="15">
      <c r="A107" s="80"/>
      <c r="B107" s="81" t="s">
        <v>125</v>
      </c>
      <c r="C107" s="82">
        <v>66</v>
      </c>
      <c r="D107" s="14">
        <f>D108+D165</f>
        <v>4500000</v>
      </c>
      <c r="E107" s="14">
        <f>E108+E165</f>
        <v>0</v>
      </c>
      <c r="F107" s="14">
        <f>F108+F165</f>
        <v>4500000</v>
      </c>
      <c r="G107" s="14">
        <f>G108+G165</f>
        <v>4500000</v>
      </c>
      <c r="H107" s="14">
        <f>H108+H165</f>
        <v>0</v>
      </c>
    </row>
    <row r="108" spans="1:8" ht="15">
      <c r="A108" s="83"/>
      <c r="B108" s="84" t="s">
        <v>126</v>
      </c>
      <c r="C108" s="83">
        <v>66</v>
      </c>
      <c r="D108" s="85">
        <f>SUM(D109:D164)</f>
        <v>3800000</v>
      </c>
      <c r="E108" s="85">
        <f>SUM(E109:E164)</f>
        <v>0</v>
      </c>
      <c r="F108" s="85">
        <f>SUM(F109:F164)</f>
        <v>3800000</v>
      </c>
      <c r="G108" s="85">
        <f>SUM(G109:G164)</f>
        <v>3800000</v>
      </c>
      <c r="H108" s="85">
        <f>SUM(H109:H164)</f>
        <v>0</v>
      </c>
    </row>
    <row r="109" spans="1:8" ht="38.25">
      <c r="A109" s="86">
        <v>1</v>
      </c>
      <c r="B109" s="87" t="s">
        <v>127</v>
      </c>
      <c r="C109" s="86" t="s">
        <v>38</v>
      </c>
      <c r="D109" s="88">
        <v>120000</v>
      </c>
      <c r="E109" s="88"/>
      <c r="F109" s="68">
        <f aca="true" t="shared" si="4" ref="F109:F172">E109+D109</f>
        <v>120000</v>
      </c>
      <c r="G109" s="89">
        <v>120000</v>
      </c>
      <c r="H109" s="35"/>
    </row>
    <row r="110" spans="1:8" ht="25.5">
      <c r="A110" s="86">
        <v>2</v>
      </c>
      <c r="B110" s="90" t="s">
        <v>128</v>
      </c>
      <c r="C110" s="86" t="s">
        <v>38</v>
      </c>
      <c r="D110" s="88">
        <v>160000</v>
      </c>
      <c r="E110" s="88"/>
      <c r="F110" s="68">
        <f t="shared" si="4"/>
        <v>160000</v>
      </c>
      <c r="G110" s="89">
        <v>160000</v>
      </c>
      <c r="H110" s="35"/>
    </row>
    <row r="111" spans="1:8" ht="25.5">
      <c r="A111" s="86">
        <v>3</v>
      </c>
      <c r="B111" s="90" t="s">
        <v>129</v>
      </c>
      <c r="C111" s="86" t="s">
        <v>38</v>
      </c>
      <c r="D111" s="88">
        <v>100000</v>
      </c>
      <c r="E111" s="88"/>
      <c r="F111" s="68">
        <f t="shared" si="4"/>
        <v>100000</v>
      </c>
      <c r="G111" s="89">
        <v>100000</v>
      </c>
      <c r="H111" s="35"/>
    </row>
    <row r="112" spans="1:8" ht="25.5">
      <c r="A112" s="86">
        <v>4</v>
      </c>
      <c r="B112" s="90" t="s">
        <v>130</v>
      </c>
      <c r="C112" s="86" t="s">
        <v>38</v>
      </c>
      <c r="D112" s="88">
        <v>30000</v>
      </c>
      <c r="E112" s="88"/>
      <c r="F112" s="68">
        <f t="shared" si="4"/>
        <v>30000</v>
      </c>
      <c r="G112" s="89">
        <v>30000</v>
      </c>
      <c r="H112" s="35"/>
    </row>
    <row r="113" spans="1:8" ht="25.5">
      <c r="A113" s="86">
        <v>5</v>
      </c>
      <c r="B113" s="91" t="s">
        <v>131</v>
      </c>
      <c r="C113" s="86" t="s">
        <v>38</v>
      </c>
      <c r="D113" s="88">
        <v>60000</v>
      </c>
      <c r="E113" s="88"/>
      <c r="F113" s="68">
        <f t="shared" si="4"/>
        <v>60000</v>
      </c>
      <c r="G113" s="89">
        <v>60000</v>
      </c>
      <c r="H113" s="35"/>
    </row>
    <row r="114" spans="1:8" ht="25.5">
      <c r="A114" s="86">
        <v>6</v>
      </c>
      <c r="B114" s="28" t="s">
        <v>132</v>
      </c>
      <c r="C114" s="86" t="s">
        <v>38</v>
      </c>
      <c r="D114" s="88">
        <v>510000</v>
      </c>
      <c r="E114" s="88"/>
      <c r="F114" s="68">
        <f t="shared" si="4"/>
        <v>510000</v>
      </c>
      <c r="G114" s="89">
        <v>510000</v>
      </c>
      <c r="H114" s="92"/>
    </row>
    <row r="115" spans="1:8" ht="25.5">
      <c r="A115" s="86">
        <v>7</v>
      </c>
      <c r="B115" s="28" t="s">
        <v>133</v>
      </c>
      <c r="C115" s="86" t="s">
        <v>38</v>
      </c>
      <c r="D115" s="88">
        <v>180000</v>
      </c>
      <c r="E115" s="88"/>
      <c r="F115" s="68">
        <f t="shared" si="4"/>
        <v>180000</v>
      </c>
      <c r="G115" s="89">
        <v>180000</v>
      </c>
      <c r="H115" s="92"/>
    </row>
    <row r="116" spans="1:8" ht="15">
      <c r="A116" s="86">
        <v>8</v>
      </c>
      <c r="B116" s="28" t="s">
        <v>134</v>
      </c>
      <c r="C116" s="86" t="s">
        <v>38</v>
      </c>
      <c r="D116" s="88">
        <v>60000</v>
      </c>
      <c r="E116" s="88"/>
      <c r="F116" s="68">
        <f t="shared" si="4"/>
        <v>60000</v>
      </c>
      <c r="G116" s="89">
        <v>60000</v>
      </c>
      <c r="H116" s="92"/>
    </row>
    <row r="117" spans="1:8" ht="25.5">
      <c r="A117" s="86">
        <v>9</v>
      </c>
      <c r="B117" s="28" t="s">
        <v>135</v>
      </c>
      <c r="C117" s="86" t="s">
        <v>38</v>
      </c>
      <c r="D117" s="88">
        <v>50000</v>
      </c>
      <c r="E117" s="88"/>
      <c r="F117" s="68">
        <f t="shared" si="4"/>
        <v>50000</v>
      </c>
      <c r="G117" s="89">
        <v>50000</v>
      </c>
      <c r="H117" s="92"/>
    </row>
    <row r="118" spans="1:8" ht="25.5">
      <c r="A118" s="86">
        <v>10</v>
      </c>
      <c r="B118" s="28" t="s">
        <v>136</v>
      </c>
      <c r="C118" s="86" t="s">
        <v>38</v>
      </c>
      <c r="D118" s="88">
        <v>52000</v>
      </c>
      <c r="E118" s="88"/>
      <c r="F118" s="68">
        <f t="shared" si="4"/>
        <v>52000</v>
      </c>
      <c r="G118" s="89">
        <v>52000</v>
      </c>
      <c r="H118" s="92"/>
    </row>
    <row r="119" spans="1:8" ht="25.5">
      <c r="A119" s="86">
        <v>11</v>
      </c>
      <c r="B119" s="28" t="s">
        <v>137</v>
      </c>
      <c r="C119" s="86" t="s">
        <v>38</v>
      </c>
      <c r="D119" s="88">
        <v>20000</v>
      </c>
      <c r="E119" s="88"/>
      <c r="F119" s="68">
        <f t="shared" si="4"/>
        <v>20000</v>
      </c>
      <c r="G119" s="89">
        <v>20000</v>
      </c>
      <c r="H119" s="92"/>
    </row>
    <row r="120" spans="1:8" ht="15">
      <c r="A120" s="86">
        <v>12</v>
      </c>
      <c r="B120" s="28" t="s">
        <v>138</v>
      </c>
      <c r="C120" s="86" t="s">
        <v>38</v>
      </c>
      <c r="D120" s="88">
        <v>10000</v>
      </c>
      <c r="E120" s="88"/>
      <c r="F120" s="68">
        <f t="shared" si="4"/>
        <v>10000</v>
      </c>
      <c r="G120" s="89">
        <v>10000</v>
      </c>
      <c r="H120" s="92"/>
    </row>
    <row r="121" spans="1:8" ht="25.5">
      <c r="A121" s="86">
        <v>13</v>
      </c>
      <c r="B121" s="28" t="s">
        <v>139</v>
      </c>
      <c r="C121" s="86" t="s">
        <v>38</v>
      </c>
      <c r="D121" s="88">
        <v>10000</v>
      </c>
      <c r="E121" s="88"/>
      <c r="F121" s="68">
        <f t="shared" si="4"/>
        <v>10000</v>
      </c>
      <c r="G121" s="89">
        <v>10000</v>
      </c>
      <c r="H121" s="92"/>
    </row>
    <row r="122" spans="1:8" ht="15">
      <c r="A122" s="86">
        <v>14</v>
      </c>
      <c r="B122" s="28" t="s">
        <v>140</v>
      </c>
      <c r="C122" s="86" t="s">
        <v>38</v>
      </c>
      <c r="D122" s="88">
        <v>20000</v>
      </c>
      <c r="E122" s="88"/>
      <c r="F122" s="68">
        <f t="shared" si="4"/>
        <v>20000</v>
      </c>
      <c r="G122" s="89">
        <v>20000</v>
      </c>
      <c r="H122" s="92"/>
    </row>
    <row r="123" spans="1:8" ht="25.5">
      <c r="A123" s="86">
        <v>15</v>
      </c>
      <c r="B123" s="28" t="s">
        <v>141</v>
      </c>
      <c r="C123" s="86" t="s">
        <v>38</v>
      </c>
      <c r="D123" s="88">
        <v>222800</v>
      </c>
      <c r="E123" s="88"/>
      <c r="F123" s="68">
        <f t="shared" si="4"/>
        <v>222800</v>
      </c>
      <c r="G123" s="89">
        <v>222800</v>
      </c>
      <c r="H123" s="92"/>
    </row>
    <row r="124" spans="1:8" ht="15">
      <c r="A124" s="86">
        <v>16</v>
      </c>
      <c r="B124" s="28" t="s">
        <v>142</v>
      </c>
      <c r="C124" s="86" t="s">
        <v>38</v>
      </c>
      <c r="D124" s="88">
        <v>35000</v>
      </c>
      <c r="E124" s="88"/>
      <c r="F124" s="68">
        <f t="shared" si="4"/>
        <v>35000</v>
      </c>
      <c r="G124" s="89">
        <v>35000</v>
      </c>
      <c r="H124" s="92"/>
    </row>
    <row r="125" spans="1:8" ht="25.5">
      <c r="A125" s="86">
        <v>17</v>
      </c>
      <c r="B125" s="28" t="s">
        <v>143</v>
      </c>
      <c r="C125" s="86" t="s">
        <v>38</v>
      </c>
      <c r="D125" s="88">
        <v>45000</v>
      </c>
      <c r="E125" s="88"/>
      <c r="F125" s="68">
        <f t="shared" si="4"/>
        <v>45000</v>
      </c>
      <c r="G125" s="89">
        <v>45000</v>
      </c>
      <c r="H125" s="92"/>
    </row>
    <row r="126" spans="1:8" ht="15">
      <c r="A126" s="86">
        <v>18</v>
      </c>
      <c r="B126" s="28" t="s">
        <v>144</v>
      </c>
      <c r="C126" s="86" t="s">
        <v>38</v>
      </c>
      <c r="D126" s="88">
        <v>50000</v>
      </c>
      <c r="E126" s="88"/>
      <c r="F126" s="68">
        <f t="shared" si="4"/>
        <v>50000</v>
      </c>
      <c r="G126" s="89">
        <v>50000</v>
      </c>
      <c r="H126" s="92"/>
    </row>
    <row r="127" spans="1:8" ht="15">
      <c r="A127" s="86">
        <v>19</v>
      </c>
      <c r="B127" s="28" t="s">
        <v>145</v>
      </c>
      <c r="C127" s="86" t="s">
        <v>38</v>
      </c>
      <c r="D127" s="88">
        <v>50000</v>
      </c>
      <c r="E127" s="88"/>
      <c r="F127" s="68">
        <f t="shared" si="4"/>
        <v>50000</v>
      </c>
      <c r="G127" s="89">
        <v>50000</v>
      </c>
      <c r="H127" s="92"/>
    </row>
    <row r="128" spans="1:8" ht="25.5">
      <c r="A128" s="86">
        <v>20</v>
      </c>
      <c r="B128" s="28" t="s">
        <v>146</v>
      </c>
      <c r="C128" s="86" t="s">
        <v>38</v>
      </c>
      <c r="D128" s="88">
        <v>35000</v>
      </c>
      <c r="E128" s="88"/>
      <c r="F128" s="68">
        <f t="shared" si="4"/>
        <v>35000</v>
      </c>
      <c r="G128" s="89">
        <v>35000</v>
      </c>
      <c r="H128" s="92"/>
    </row>
    <row r="129" spans="1:8" ht="25.5">
      <c r="A129" s="86">
        <v>21</v>
      </c>
      <c r="B129" s="28" t="s">
        <v>147</v>
      </c>
      <c r="C129" s="86" t="s">
        <v>38</v>
      </c>
      <c r="D129" s="88">
        <v>64000</v>
      </c>
      <c r="E129" s="88"/>
      <c r="F129" s="68">
        <f t="shared" si="4"/>
        <v>64000</v>
      </c>
      <c r="G129" s="89">
        <v>64000</v>
      </c>
      <c r="H129" s="92"/>
    </row>
    <row r="130" spans="1:8" ht="25.5">
      <c r="A130" s="86">
        <v>22</v>
      </c>
      <c r="B130" s="28" t="s">
        <v>148</v>
      </c>
      <c r="C130" s="86" t="s">
        <v>38</v>
      </c>
      <c r="D130" s="88">
        <v>18000</v>
      </c>
      <c r="E130" s="88"/>
      <c r="F130" s="68">
        <f t="shared" si="4"/>
        <v>18000</v>
      </c>
      <c r="G130" s="89">
        <v>18000</v>
      </c>
      <c r="H130" s="92"/>
    </row>
    <row r="131" spans="1:8" ht="38.25">
      <c r="A131" s="86">
        <v>23</v>
      </c>
      <c r="B131" s="28" t="s">
        <v>149</v>
      </c>
      <c r="C131" s="86" t="s">
        <v>38</v>
      </c>
      <c r="D131" s="88">
        <v>110000</v>
      </c>
      <c r="E131" s="88"/>
      <c r="F131" s="68">
        <f t="shared" si="4"/>
        <v>110000</v>
      </c>
      <c r="G131" s="89">
        <v>110000</v>
      </c>
      <c r="H131" s="92"/>
    </row>
    <row r="132" spans="1:8" ht="25.5">
      <c r="A132" s="86">
        <v>24</v>
      </c>
      <c r="B132" s="28" t="s">
        <v>150</v>
      </c>
      <c r="C132" s="86" t="s">
        <v>38</v>
      </c>
      <c r="D132" s="88">
        <v>50000</v>
      </c>
      <c r="E132" s="88"/>
      <c r="F132" s="68">
        <f t="shared" si="4"/>
        <v>50000</v>
      </c>
      <c r="G132" s="89">
        <v>50000</v>
      </c>
      <c r="H132" s="92"/>
    </row>
    <row r="133" spans="1:8" ht="15">
      <c r="A133" s="86">
        <v>25</v>
      </c>
      <c r="B133" s="28" t="s">
        <v>151</v>
      </c>
      <c r="C133" s="86" t="s">
        <v>38</v>
      </c>
      <c r="D133" s="88">
        <v>90000</v>
      </c>
      <c r="E133" s="88"/>
      <c r="F133" s="68">
        <f t="shared" si="4"/>
        <v>90000</v>
      </c>
      <c r="G133" s="89">
        <v>90000</v>
      </c>
      <c r="H133" s="92"/>
    </row>
    <row r="134" spans="1:8" ht="25.5">
      <c r="A134" s="86">
        <v>26</v>
      </c>
      <c r="B134" s="28" t="s">
        <v>152</v>
      </c>
      <c r="C134" s="86" t="s">
        <v>38</v>
      </c>
      <c r="D134" s="88">
        <v>45000</v>
      </c>
      <c r="E134" s="88"/>
      <c r="F134" s="68">
        <f t="shared" si="4"/>
        <v>45000</v>
      </c>
      <c r="G134" s="89">
        <v>45000</v>
      </c>
      <c r="H134" s="92"/>
    </row>
    <row r="135" spans="1:8" ht="25.5">
      <c r="A135" s="86">
        <v>27</v>
      </c>
      <c r="B135" s="28" t="s">
        <v>153</v>
      </c>
      <c r="C135" s="86" t="s">
        <v>38</v>
      </c>
      <c r="D135" s="88">
        <v>40000</v>
      </c>
      <c r="E135" s="88"/>
      <c r="F135" s="68">
        <f t="shared" si="4"/>
        <v>40000</v>
      </c>
      <c r="G135" s="89">
        <v>40000</v>
      </c>
      <c r="H135" s="92"/>
    </row>
    <row r="136" spans="1:8" ht="15">
      <c r="A136" s="86">
        <v>28</v>
      </c>
      <c r="B136" s="28" t="s">
        <v>154</v>
      </c>
      <c r="C136" s="86" t="s">
        <v>38</v>
      </c>
      <c r="D136" s="88">
        <v>30000</v>
      </c>
      <c r="E136" s="88"/>
      <c r="F136" s="68">
        <f t="shared" si="4"/>
        <v>30000</v>
      </c>
      <c r="G136" s="89">
        <v>30000</v>
      </c>
      <c r="H136" s="92"/>
    </row>
    <row r="137" spans="1:8" ht="15">
      <c r="A137" s="86">
        <v>29</v>
      </c>
      <c r="B137" s="28" t="s">
        <v>155</v>
      </c>
      <c r="C137" s="86" t="s">
        <v>38</v>
      </c>
      <c r="D137" s="88">
        <v>2700</v>
      </c>
      <c r="E137" s="88"/>
      <c r="F137" s="68">
        <f t="shared" si="4"/>
        <v>2700</v>
      </c>
      <c r="G137" s="89">
        <v>2700</v>
      </c>
      <c r="H137" s="92"/>
    </row>
    <row r="138" spans="1:8" ht="15">
      <c r="A138" s="86">
        <v>30</v>
      </c>
      <c r="B138" s="28" t="s">
        <v>156</v>
      </c>
      <c r="C138" s="86" t="s">
        <v>38</v>
      </c>
      <c r="D138" s="88">
        <v>20000</v>
      </c>
      <c r="E138" s="88"/>
      <c r="F138" s="68">
        <f t="shared" si="4"/>
        <v>20000</v>
      </c>
      <c r="G138" s="89">
        <v>20000</v>
      </c>
      <c r="H138" s="92"/>
    </row>
    <row r="139" spans="1:8" ht="15">
      <c r="A139" s="86">
        <v>31</v>
      </c>
      <c r="B139" s="28" t="s">
        <v>157</v>
      </c>
      <c r="C139" s="86" t="s">
        <v>38</v>
      </c>
      <c r="D139" s="88">
        <v>50000</v>
      </c>
      <c r="E139" s="88"/>
      <c r="F139" s="68">
        <f t="shared" si="4"/>
        <v>50000</v>
      </c>
      <c r="G139" s="89">
        <v>50000</v>
      </c>
      <c r="H139" s="92"/>
    </row>
    <row r="140" spans="1:8" ht="25.5">
      <c r="A140" s="86">
        <v>32</v>
      </c>
      <c r="B140" s="28" t="s">
        <v>158</v>
      </c>
      <c r="C140" s="86" t="s">
        <v>38</v>
      </c>
      <c r="D140" s="88">
        <v>10000</v>
      </c>
      <c r="E140" s="88"/>
      <c r="F140" s="68">
        <f t="shared" si="4"/>
        <v>10000</v>
      </c>
      <c r="G140" s="89">
        <v>10000</v>
      </c>
      <c r="H140" s="92"/>
    </row>
    <row r="141" spans="1:8" ht="25.5">
      <c r="A141" s="86">
        <v>33</v>
      </c>
      <c r="B141" s="28" t="s">
        <v>159</v>
      </c>
      <c r="C141" s="86" t="s">
        <v>38</v>
      </c>
      <c r="D141" s="88">
        <v>25000</v>
      </c>
      <c r="E141" s="88"/>
      <c r="F141" s="68">
        <f t="shared" si="4"/>
        <v>25000</v>
      </c>
      <c r="G141" s="89">
        <v>25000</v>
      </c>
      <c r="H141" s="92"/>
    </row>
    <row r="142" spans="1:8" ht="25.5">
      <c r="A142" s="86">
        <v>34</v>
      </c>
      <c r="B142" s="28" t="s">
        <v>160</v>
      </c>
      <c r="C142" s="86" t="s">
        <v>38</v>
      </c>
      <c r="D142" s="88">
        <v>54000</v>
      </c>
      <c r="E142" s="88"/>
      <c r="F142" s="68">
        <f t="shared" si="4"/>
        <v>54000</v>
      </c>
      <c r="G142" s="89">
        <v>54000</v>
      </c>
      <c r="H142" s="92"/>
    </row>
    <row r="143" spans="1:8" ht="15">
      <c r="A143" s="86">
        <v>35</v>
      </c>
      <c r="B143" s="28" t="s">
        <v>161</v>
      </c>
      <c r="C143" s="86" t="s">
        <v>38</v>
      </c>
      <c r="D143" s="88">
        <v>15000</v>
      </c>
      <c r="E143" s="88"/>
      <c r="F143" s="68">
        <f t="shared" si="4"/>
        <v>15000</v>
      </c>
      <c r="G143" s="89">
        <v>15000</v>
      </c>
      <c r="H143" s="92"/>
    </row>
    <row r="144" spans="1:8" ht="25.5">
      <c r="A144" s="86">
        <v>36</v>
      </c>
      <c r="B144" s="28" t="s">
        <v>162</v>
      </c>
      <c r="C144" s="86" t="s">
        <v>38</v>
      </c>
      <c r="D144" s="88">
        <v>40000</v>
      </c>
      <c r="E144" s="88"/>
      <c r="F144" s="68">
        <f t="shared" si="4"/>
        <v>40000</v>
      </c>
      <c r="G144" s="89">
        <v>40000</v>
      </c>
      <c r="H144" s="92"/>
    </row>
    <row r="145" spans="1:8" ht="25.5">
      <c r="A145" s="86">
        <v>37</v>
      </c>
      <c r="B145" s="28" t="s">
        <v>163</v>
      </c>
      <c r="C145" s="86" t="s">
        <v>38</v>
      </c>
      <c r="D145" s="88">
        <v>25000</v>
      </c>
      <c r="E145" s="88"/>
      <c r="F145" s="68">
        <f t="shared" si="4"/>
        <v>25000</v>
      </c>
      <c r="G145" s="89">
        <v>25000</v>
      </c>
      <c r="H145" s="92"/>
    </row>
    <row r="146" spans="1:8" ht="25.5">
      <c r="A146" s="86">
        <v>38</v>
      </c>
      <c r="B146" s="28" t="s">
        <v>164</v>
      </c>
      <c r="C146" s="86" t="s">
        <v>38</v>
      </c>
      <c r="D146" s="88">
        <v>25000</v>
      </c>
      <c r="E146" s="88"/>
      <c r="F146" s="68">
        <f t="shared" si="4"/>
        <v>25000</v>
      </c>
      <c r="G146" s="89">
        <v>25000</v>
      </c>
      <c r="H146" s="92"/>
    </row>
    <row r="147" spans="1:8" ht="15">
      <c r="A147" s="86">
        <v>39</v>
      </c>
      <c r="B147" s="28" t="s">
        <v>165</v>
      </c>
      <c r="C147" s="86" t="s">
        <v>38</v>
      </c>
      <c r="D147" s="88">
        <v>28000</v>
      </c>
      <c r="E147" s="88"/>
      <c r="F147" s="68">
        <f t="shared" si="4"/>
        <v>28000</v>
      </c>
      <c r="G147" s="89">
        <v>28000</v>
      </c>
      <c r="H147" s="92"/>
    </row>
    <row r="148" spans="1:8" ht="15">
      <c r="A148" s="86">
        <v>40</v>
      </c>
      <c r="B148" s="28" t="s">
        <v>166</v>
      </c>
      <c r="C148" s="86" t="s">
        <v>38</v>
      </c>
      <c r="D148" s="88">
        <v>25000</v>
      </c>
      <c r="E148" s="88"/>
      <c r="F148" s="68">
        <f t="shared" si="4"/>
        <v>25000</v>
      </c>
      <c r="G148" s="89">
        <v>25000</v>
      </c>
      <c r="H148" s="92"/>
    </row>
    <row r="149" spans="1:8" ht="15">
      <c r="A149" s="86">
        <v>41</v>
      </c>
      <c r="B149" s="28" t="s">
        <v>167</v>
      </c>
      <c r="C149" s="86" t="s">
        <v>38</v>
      </c>
      <c r="D149" s="88">
        <v>2500</v>
      </c>
      <c r="E149" s="88"/>
      <c r="F149" s="68">
        <f t="shared" si="4"/>
        <v>2500</v>
      </c>
      <c r="G149" s="89">
        <v>2500</v>
      </c>
      <c r="H149" s="92"/>
    </row>
    <row r="150" spans="1:8" ht="15">
      <c r="A150" s="86">
        <v>42</v>
      </c>
      <c r="B150" s="28" t="s">
        <v>168</v>
      </c>
      <c r="C150" s="86" t="s">
        <v>38</v>
      </c>
      <c r="D150" s="88">
        <v>15000</v>
      </c>
      <c r="E150" s="88"/>
      <c r="F150" s="68">
        <f t="shared" si="4"/>
        <v>15000</v>
      </c>
      <c r="G150" s="89">
        <v>15000</v>
      </c>
      <c r="H150" s="92"/>
    </row>
    <row r="151" spans="1:8" ht="25.5">
      <c r="A151" s="86">
        <v>43</v>
      </c>
      <c r="B151" s="28" t="s">
        <v>169</v>
      </c>
      <c r="C151" s="86" t="s">
        <v>38</v>
      </c>
      <c r="D151" s="88">
        <v>20000</v>
      </c>
      <c r="E151" s="88"/>
      <c r="F151" s="68">
        <f t="shared" si="4"/>
        <v>20000</v>
      </c>
      <c r="G151" s="89">
        <v>20000</v>
      </c>
      <c r="H151" s="92"/>
    </row>
    <row r="152" spans="1:8" ht="15">
      <c r="A152" s="86">
        <v>44</v>
      </c>
      <c r="B152" s="28" t="s">
        <v>170</v>
      </c>
      <c r="C152" s="86" t="s">
        <v>38</v>
      </c>
      <c r="D152" s="88">
        <v>72000</v>
      </c>
      <c r="E152" s="88"/>
      <c r="F152" s="68">
        <f t="shared" si="4"/>
        <v>72000</v>
      </c>
      <c r="G152" s="89">
        <v>72000</v>
      </c>
      <c r="H152" s="92"/>
    </row>
    <row r="153" spans="1:8" ht="15">
      <c r="A153" s="86">
        <v>45</v>
      </c>
      <c r="B153" s="28" t="s">
        <v>171</v>
      </c>
      <c r="C153" s="86" t="s">
        <v>38</v>
      </c>
      <c r="D153" s="88">
        <v>48000</v>
      </c>
      <c r="E153" s="88"/>
      <c r="F153" s="68">
        <f t="shared" si="4"/>
        <v>48000</v>
      </c>
      <c r="G153" s="89">
        <v>48000</v>
      </c>
      <c r="H153" s="92"/>
    </row>
    <row r="154" spans="1:8" ht="15">
      <c r="A154" s="86">
        <v>46</v>
      </c>
      <c r="B154" s="28" t="s">
        <v>172</v>
      </c>
      <c r="C154" s="86" t="s">
        <v>38</v>
      </c>
      <c r="D154" s="88">
        <v>450000</v>
      </c>
      <c r="E154" s="88"/>
      <c r="F154" s="68">
        <f t="shared" si="4"/>
        <v>450000</v>
      </c>
      <c r="G154" s="89">
        <v>450000</v>
      </c>
      <c r="H154" s="92"/>
    </row>
    <row r="155" spans="1:8" ht="25.5">
      <c r="A155" s="86">
        <v>47</v>
      </c>
      <c r="B155" s="28" t="s">
        <v>173</v>
      </c>
      <c r="C155" s="86" t="s">
        <v>38</v>
      </c>
      <c r="D155" s="88">
        <v>16000</v>
      </c>
      <c r="E155" s="88"/>
      <c r="F155" s="68">
        <f t="shared" si="4"/>
        <v>16000</v>
      </c>
      <c r="G155" s="89">
        <v>16000</v>
      </c>
      <c r="H155" s="92"/>
    </row>
    <row r="156" spans="1:8" ht="25.5">
      <c r="A156" s="86">
        <v>48</v>
      </c>
      <c r="B156" s="28" t="s">
        <v>174</v>
      </c>
      <c r="C156" s="86" t="s">
        <v>38</v>
      </c>
      <c r="D156" s="88">
        <v>0</v>
      </c>
      <c r="E156" s="88"/>
      <c r="F156" s="68">
        <f t="shared" si="4"/>
        <v>0</v>
      </c>
      <c r="G156" s="89">
        <v>0</v>
      </c>
      <c r="H156" s="92"/>
    </row>
    <row r="157" spans="1:8" ht="25.5">
      <c r="A157" s="86">
        <v>49</v>
      </c>
      <c r="B157" s="28" t="s">
        <v>175</v>
      </c>
      <c r="C157" s="86" t="s">
        <v>38</v>
      </c>
      <c r="D157" s="88">
        <v>15000</v>
      </c>
      <c r="E157" s="88"/>
      <c r="F157" s="68">
        <f t="shared" si="4"/>
        <v>15000</v>
      </c>
      <c r="G157" s="89">
        <v>15000</v>
      </c>
      <c r="H157" s="92"/>
    </row>
    <row r="158" spans="1:8" ht="25.5">
      <c r="A158" s="86">
        <v>50</v>
      </c>
      <c r="B158" s="28" t="s">
        <v>176</v>
      </c>
      <c r="C158" s="86" t="s">
        <v>38</v>
      </c>
      <c r="D158" s="88">
        <v>9000</v>
      </c>
      <c r="E158" s="88"/>
      <c r="F158" s="68">
        <f t="shared" si="4"/>
        <v>9000</v>
      </c>
      <c r="G158" s="89">
        <v>9000</v>
      </c>
      <c r="H158" s="92"/>
    </row>
    <row r="159" spans="1:8" ht="25.5">
      <c r="A159" s="86">
        <v>51</v>
      </c>
      <c r="B159" s="28" t="s">
        <v>177</v>
      </c>
      <c r="C159" s="86" t="s">
        <v>38</v>
      </c>
      <c r="D159" s="88">
        <v>250000</v>
      </c>
      <c r="E159" s="88"/>
      <c r="F159" s="68">
        <f t="shared" si="4"/>
        <v>250000</v>
      </c>
      <c r="G159" s="89">
        <v>250000</v>
      </c>
      <c r="H159" s="92"/>
    </row>
    <row r="160" spans="1:8" ht="15">
      <c r="A160" s="86">
        <v>52</v>
      </c>
      <c r="B160" s="28" t="s">
        <v>178</v>
      </c>
      <c r="C160" s="86" t="s">
        <v>38</v>
      </c>
      <c r="D160" s="88">
        <v>120000</v>
      </c>
      <c r="E160" s="88"/>
      <c r="F160" s="68">
        <f t="shared" si="4"/>
        <v>120000</v>
      </c>
      <c r="G160" s="89">
        <v>120000</v>
      </c>
      <c r="H160" s="92"/>
    </row>
    <row r="161" spans="1:8" ht="15">
      <c r="A161" s="86">
        <v>53</v>
      </c>
      <c r="B161" s="28" t="s">
        <v>179</v>
      </c>
      <c r="C161" s="86" t="s">
        <v>38</v>
      </c>
      <c r="D161" s="88">
        <v>6000</v>
      </c>
      <c r="E161" s="88"/>
      <c r="F161" s="68">
        <f t="shared" si="4"/>
        <v>6000</v>
      </c>
      <c r="G161" s="89">
        <v>6000</v>
      </c>
      <c r="H161" s="92"/>
    </row>
    <row r="162" spans="1:8" ht="25.5">
      <c r="A162" s="86">
        <v>54</v>
      </c>
      <c r="B162" s="28" t="s">
        <v>180</v>
      </c>
      <c r="C162" s="86" t="s">
        <v>38</v>
      </c>
      <c r="D162" s="88">
        <v>15000</v>
      </c>
      <c r="E162" s="88"/>
      <c r="F162" s="68">
        <f t="shared" si="4"/>
        <v>15000</v>
      </c>
      <c r="G162" s="89">
        <v>15000</v>
      </c>
      <c r="H162" s="92"/>
    </row>
    <row r="163" spans="1:8" ht="15">
      <c r="A163" s="86">
        <v>55</v>
      </c>
      <c r="B163" s="28" t="s">
        <v>181</v>
      </c>
      <c r="C163" s="86" t="s">
        <v>38</v>
      </c>
      <c r="D163" s="88">
        <v>5000</v>
      </c>
      <c r="E163" s="88"/>
      <c r="F163" s="68">
        <f t="shared" si="4"/>
        <v>5000</v>
      </c>
      <c r="G163" s="89">
        <v>5000</v>
      </c>
      <c r="H163" s="92"/>
    </row>
    <row r="164" spans="1:8" ht="15">
      <c r="A164" s="86">
        <v>56</v>
      </c>
      <c r="B164" s="28" t="s">
        <v>182</v>
      </c>
      <c r="C164" s="86" t="s">
        <v>38</v>
      </c>
      <c r="D164" s="88">
        <v>170000</v>
      </c>
      <c r="E164" s="88"/>
      <c r="F164" s="68">
        <f t="shared" si="4"/>
        <v>170000</v>
      </c>
      <c r="G164" s="89">
        <v>170000</v>
      </c>
      <c r="H164" s="92"/>
    </row>
    <row r="165" spans="1:8" ht="15">
      <c r="A165" s="93"/>
      <c r="B165" s="94" t="s">
        <v>183</v>
      </c>
      <c r="C165" s="93">
        <v>66</v>
      </c>
      <c r="D165" s="95">
        <f>SUM(D166:D179)</f>
        <v>700000</v>
      </c>
      <c r="E165" s="95">
        <f>SUM(E166:E179)</f>
        <v>0</v>
      </c>
      <c r="F165" s="95">
        <f>SUM(F166:F179)</f>
        <v>700000</v>
      </c>
      <c r="G165" s="95">
        <f>SUM(G166:G179)</f>
        <v>700000</v>
      </c>
      <c r="H165" s="95">
        <f>SUM(H166:H179)</f>
        <v>0</v>
      </c>
    </row>
    <row r="166" spans="1:8" ht="25.5">
      <c r="A166" s="86">
        <v>1</v>
      </c>
      <c r="B166" s="96" t="s">
        <v>184</v>
      </c>
      <c r="C166" s="86" t="s">
        <v>38</v>
      </c>
      <c r="D166" s="88">
        <v>30000</v>
      </c>
      <c r="E166" s="88"/>
      <c r="F166" s="68">
        <f t="shared" si="4"/>
        <v>30000</v>
      </c>
      <c r="G166" s="97">
        <v>30000</v>
      </c>
      <c r="H166" s="92"/>
    </row>
    <row r="167" spans="1:8" ht="15">
      <c r="A167" s="86">
        <v>2</v>
      </c>
      <c r="B167" s="96" t="s">
        <v>185</v>
      </c>
      <c r="C167" s="86" t="s">
        <v>38</v>
      </c>
      <c r="D167" s="88">
        <v>25000</v>
      </c>
      <c r="E167" s="88"/>
      <c r="F167" s="68">
        <f t="shared" si="4"/>
        <v>25000</v>
      </c>
      <c r="G167" s="97">
        <v>25000</v>
      </c>
      <c r="H167" s="92"/>
    </row>
    <row r="168" spans="1:8" ht="25.5">
      <c r="A168" s="86">
        <v>3</v>
      </c>
      <c r="B168" s="96" t="s">
        <v>186</v>
      </c>
      <c r="C168" s="86" t="s">
        <v>38</v>
      </c>
      <c r="D168" s="88">
        <v>10000</v>
      </c>
      <c r="E168" s="88"/>
      <c r="F168" s="68">
        <f t="shared" si="4"/>
        <v>10000</v>
      </c>
      <c r="G168" s="97">
        <v>10000</v>
      </c>
      <c r="H168" s="92"/>
    </row>
    <row r="169" spans="1:8" ht="25.5">
      <c r="A169" s="86">
        <v>4</v>
      </c>
      <c r="B169" s="96" t="s">
        <v>187</v>
      </c>
      <c r="C169" s="86" t="s">
        <v>38</v>
      </c>
      <c r="D169" s="88">
        <v>170000</v>
      </c>
      <c r="E169" s="88"/>
      <c r="F169" s="68">
        <f t="shared" si="4"/>
        <v>170000</v>
      </c>
      <c r="G169" s="97">
        <v>170000</v>
      </c>
      <c r="H169" s="92"/>
    </row>
    <row r="170" spans="1:8" ht="15">
      <c r="A170" s="86">
        <v>5</v>
      </c>
      <c r="B170" s="96" t="s">
        <v>188</v>
      </c>
      <c r="C170" s="86" t="s">
        <v>38</v>
      </c>
      <c r="D170" s="88">
        <v>1000</v>
      </c>
      <c r="E170" s="88"/>
      <c r="F170" s="68">
        <f t="shared" si="4"/>
        <v>1000</v>
      </c>
      <c r="G170" s="98">
        <v>1000</v>
      </c>
      <c r="H170" s="92"/>
    </row>
    <row r="171" spans="1:8" ht="15">
      <c r="A171" s="20">
        <v>6</v>
      </c>
      <c r="B171" s="99" t="s">
        <v>189</v>
      </c>
      <c r="C171" s="20" t="s">
        <v>38</v>
      </c>
      <c r="D171" s="30">
        <v>30000</v>
      </c>
      <c r="E171" s="30"/>
      <c r="F171" s="68">
        <f t="shared" si="4"/>
        <v>30000</v>
      </c>
      <c r="G171" s="100">
        <v>30000</v>
      </c>
      <c r="H171" s="46"/>
    </row>
    <row r="172" spans="1:8" ht="15">
      <c r="A172" s="86">
        <v>7</v>
      </c>
      <c r="B172" s="96" t="s">
        <v>190</v>
      </c>
      <c r="C172" s="86" t="s">
        <v>38</v>
      </c>
      <c r="D172" s="88">
        <v>23000</v>
      </c>
      <c r="E172" s="88"/>
      <c r="F172" s="68">
        <f t="shared" si="4"/>
        <v>23000</v>
      </c>
      <c r="G172" s="97">
        <v>23000</v>
      </c>
      <c r="H172" s="92"/>
    </row>
    <row r="173" spans="1:8" ht="25.5">
      <c r="A173" s="20">
        <v>8</v>
      </c>
      <c r="B173" s="99" t="s">
        <v>191</v>
      </c>
      <c r="C173" s="20" t="s">
        <v>38</v>
      </c>
      <c r="D173" s="30">
        <v>20000</v>
      </c>
      <c r="E173" s="30"/>
      <c r="F173" s="68">
        <f aca="true" t="shared" si="5" ref="F173:F179">E173+D173</f>
        <v>20000</v>
      </c>
      <c r="G173" s="100">
        <v>20000</v>
      </c>
      <c r="H173" s="46"/>
    </row>
    <row r="174" spans="1:8" ht="15">
      <c r="A174" s="20">
        <v>9</v>
      </c>
      <c r="B174" s="99" t="s">
        <v>192</v>
      </c>
      <c r="C174" s="20" t="s">
        <v>38</v>
      </c>
      <c r="D174" s="30">
        <v>80000</v>
      </c>
      <c r="E174" s="30"/>
      <c r="F174" s="68">
        <f t="shared" si="5"/>
        <v>80000</v>
      </c>
      <c r="G174" s="100">
        <v>80000</v>
      </c>
      <c r="H174" s="46"/>
    </row>
    <row r="175" spans="1:8" ht="15">
      <c r="A175" s="20">
        <v>10</v>
      </c>
      <c r="B175" s="99" t="s">
        <v>193</v>
      </c>
      <c r="C175" s="20" t="s">
        <v>38</v>
      </c>
      <c r="D175" s="30">
        <v>22000</v>
      </c>
      <c r="E175" s="30"/>
      <c r="F175" s="68">
        <f t="shared" si="5"/>
        <v>22000</v>
      </c>
      <c r="G175" s="100">
        <v>22000</v>
      </c>
      <c r="H175" s="46"/>
    </row>
    <row r="176" spans="1:8" ht="15">
      <c r="A176" s="20">
        <v>11</v>
      </c>
      <c r="B176" s="99" t="s">
        <v>194</v>
      </c>
      <c r="C176" s="20" t="s">
        <v>38</v>
      </c>
      <c r="D176" s="30">
        <v>28000</v>
      </c>
      <c r="E176" s="30"/>
      <c r="F176" s="68">
        <f t="shared" si="5"/>
        <v>28000</v>
      </c>
      <c r="G176" s="100">
        <v>28000</v>
      </c>
      <c r="H176" s="46"/>
    </row>
    <row r="177" spans="1:8" ht="15">
      <c r="A177" s="20">
        <v>12</v>
      </c>
      <c r="B177" s="99" t="s">
        <v>195</v>
      </c>
      <c r="C177" s="20" t="s">
        <v>38</v>
      </c>
      <c r="D177" s="30">
        <v>75000</v>
      </c>
      <c r="E177" s="30"/>
      <c r="F177" s="68">
        <f t="shared" si="5"/>
        <v>75000</v>
      </c>
      <c r="G177" s="100">
        <v>75000</v>
      </c>
      <c r="H177" s="46"/>
    </row>
    <row r="178" spans="1:8" ht="15">
      <c r="A178" s="20">
        <v>13</v>
      </c>
      <c r="B178" s="99" t="s">
        <v>196</v>
      </c>
      <c r="C178" s="20" t="s">
        <v>38</v>
      </c>
      <c r="D178" s="30">
        <v>90000</v>
      </c>
      <c r="E178" s="30"/>
      <c r="F178" s="68">
        <f t="shared" si="5"/>
        <v>90000</v>
      </c>
      <c r="G178" s="100">
        <v>90000</v>
      </c>
      <c r="H178" s="46"/>
    </row>
    <row r="179" spans="1:8" ht="15">
      <c r="A179" s="20">
        <v>14</v>
      </c>
      <c r="B179" s="99" t="s">
        <v>379</v>
      </c>
      <c r="C179" s="20" t="s">
        <v>38</v>
      </c>
      <c r="D179" s="30">
        <v>96000</v>
      </c>
      <c r="E179" s="30"/>
      <c r="F179" s="68">
        <f t="shared" si="5"/>
        <v>96000</v>
      </c>
      <c r="G179" s="100">
        <v>96000</v>
      </c>
      <c r="H179" s="46"/>
    </row>
    <row r="180" spans="1:8" ht="15">
      <c r="A180" s="80"/>
      <c r="B180" s="81" t="s">
        <v>197</v>
      </c>
      <c r="C180" s="82">
        <v>67</v>
      </c>
      <c r="D180" s="14">
        <f>D181+D194+D234+D241+D247+D259</f>
        <v>2347900</v>
      </c>
      <c r="E180" s="14">
        <f>E181+E194+E234+E241+E247+E259</f>
        <v>20000</v>
      </c>
      <c r="F180" s="14">
        <f>F181+F194+F234+F241+F247+F259</f>
        <v>2367900</v>
      </c>
      <c r="G180" s="14">
        <f>G181+G194+G234+G241+G247+G259</f>
        <v>2364000</v>
      </c>
      <c r="H180" s="14">
        <f>H181+H194+H234+H241+H247+H259</f>
        <v>3900</v>
      </c>
    </row>
    <row r="181" spans="1:8" ht="15">
      <c r="A181" s="101"/>
      <c r="B181" s="102" t="s">
        <v>198</v>
      </c>
      <c r="C181" s="101">
        <v>67</v>
      </c>
      <c r="D181" s="85">
        <f>SUM(D182:D193)</f>
        <v>420900</v>
      </c>
      <c r="E181" s="85">
        <f>SUM(E182:E193)</f>
        <v>20000</v>
      </c>
      <c r="F181" s="85">
        <f>SUM(F182:F193)</f>
        <v>440900</v>
      </c>
      <c r="G181" s="85">
        <f>SUM(G182:G193)</f>
        <v>437000</v>
      </c>
      <c r="H181" s="85">
        <f>SUM(H182:H193)</f>
        <v>3900</v>
      </c>
    </row>
    <row r="182" spans="1:8" ht="15">
      <c r="A182" s="86">
        <v>1</v>
      </c>
      <c r="B182" s="103" t="s">
        <v>199</v>
      </c>
      <c r="C182" s="20" t="s">
        <v>44</v>
      </c>
      <c r="D182" s="104">
        <v>1000</v>
      </c>
      <c r="E182" s="104"/>
      <c r="F182" s="68">
        <f aca="true" t="shared" si="6" ref="F182:F193">E182+D182</f>
        <v>1000</v>
      </c>
      <c r="G182" s="104">
        <v>1000</v>
      </c>
      <c r="H182" s="105"/>
    </row>
    <row r="183" spans="1:8" ht="15">
      <c r="A183" s="20">
        <v>2</v>
      </c>
      <c r="B183" s="67" t="s">
        <v>200</v>
      </c>
      <c r="C183" s="20" t="s">
        <v>44</v>
      </c>
      <c r="D183" s="68">
        <v>2000</v>
      </c>
      <c r="E183" s="68"/>
      <c r="F183" s="68">
        <f t="shared" si="6"/>
        <v>2000</v>
      </c>
      <c r="G183" s="68">
        <v>2000</v>
      </c>
      <c r="H183" s="69"/>
    </row>
    <row r="184" spans="1:8" ht="15">
      <c r="A184" s="20">
        <v>3</v>
      </c>
      <c r="B184" s="106" t="s">
        <v>201</v>
      </c>
      <c r="C184" s="20" t="s">
        <v>44</v>
      </c>
      <c r="D184" s="68">
        <v>3000</v>
      </c>
      <c r="E184" s="68"/>
      <c r="F184" s="68">
        <f t="shared" si="6"/>
        <v>3000</v>
      </c>
      <c r="G184" s="68">
        <v>3000</v>
      </c>
      <c r="H184" s="69"/>
    </row>
    <row r="185" spans="1:8" ht="15">
      <c r="A185" s="20">
        <v>4</v>
      </c>
      <c r="B185" s="67" t="s">
        <v>202</v>
      </c>
      <c r="C185" s="20" t="s">
        <v>44</v>
      </c>
      <c r="D185" s="68">
        <v>2000</v>
      </c>
      <c r="E185" s="68"/>
      <c r="F185" s="68">
        <f t="shared" si="6"/>
        <v>2000</v>
      </c>
      <c r="G185" s="68">
        <v>2000</v>
      </c>
      <c r="H185" s="69"/>
    </row>
    <row r="186" spans="1:8" ht="15">
      <c r="A186" s="20">
        <v>5</v>
      </c>
      <c r="B186" s="106" t="s">
        <v>203</v>
      </c>
      <c r="C186" s="20" t="s">
        <v>44</v>
      </c>
      <c r="D186" s="68">
        <v>2000</v>
      </c>
      <c r="E186" s="68"/>
      <c r="F186" s="68">
        <f t="shared" si="6"/>
        <v>2000</v>
      </c>
      <c r="G186" s="68">
        <v>2000</v>
      </c>
      <c r="H186" s="69"/>
    </row>
    <row r="187" spans="1:8" ht="15">
      <c r="A187" s="20">
        <v>6</v>
      </c>
      <c r="B187" s="106" t="s">
        <v>204</v>
      </c>
      <c r="C187" s="20" t="s">
        <v>44</v>
      </c>
      <c r="D187" s="68">
        <v>3000</v>
      </c>
      <c r="E187" s="68"/>
      <c r="F187" s="68">
        <f t="shared" si="6"/>
        <v>3000</v>
      </c>
      <c r="G187" s="68">
        <v>3000</v>
      </c>
      <c r="H187" s="69"/>
    </row>
    <row r="188" spans="1:8" ht="15">
      <c r="A188" s="20">
        <v>7</v>
      </c>
      <c r="B188" s="106" t="s">
        <v>205</v>
      </c>
      <c r="C188" s="20" t="s">
        <v>44</v>
      </c>
      <c r="D188" s="68">
        <v>1000</v>
      </c>
      <c r="E188" s="68"/>
      <c r="F188" s="68">
        <f t="shared" si="6"/>
        <v>1000</v>
      </c>
      <c r="G188" s="68">
        <v>1000</v>
      </c>
      <c r="H188" s="69"/>
    </row>
    <row r="189" spans="1:8" ht="15">
      <c r="A189" s="20">
        <v>8</v>
      </c>
      <c r="B189" s="106" t="s">
        <v>206</v>
      </c>
      <c r="C189" s="20" t="s">
        <v>44</v>
      </c>
      <c r="D189" s="68">
        <v>5000</v>
      </c>
      <c r="E189" s="68"/>
      <c r="F189" s="68">
        <f t="shared" si="6"/>
        <v>5000</v>
      </c>
      <c r="G189" s="68">
        <v>5000</v>
      </c>
      <c r="H189" s="69"/>
    </row>
    <row r="190" spans="1:8" ht="15">
      <c r="A190" s="20">
        <v>9</v>
      </c>
      <c r="B190" s="106" t="s">
        <v>207</v>
      </c>
      <c r="C190" s="20" t="s">
        <v>44</v>
      </c>
      <c r="D190" s="68">
        <v>85000</v>
      </c>
      <c r="E190" s="68"/>
      <c r="F190" s="68">
        <f t="shared" si="6"/>
        <v>85000</v>
      </c>
      <c r="G190" s="68">
        <v>85000</v>
      </c>
      <c r="H190" s="69"/>
    </row>
    <row r="191" spans="1:8" ht="15">
      <c r="A191" s="20">
        <v>10</v>
      </c>
      <c r="B191" s="106" t="s">
        <v>208</v>
      </c>
      <c r="C191" s="20" t="s">
        <v>44</v>
      </c>
      <c r="D191" s="68">
        <v>70000</v>
      </c>
      <c r="E191" s="68"/>
      <c r="F191" s="68">
        <f t="shared" si="6"/>
        <v>70000</v>
      </c>
      <c r="G191" s="68">
        <v>70000</v>
      </c>
      <c r="H191" s="69"/>
    </row>
    <row r="192" spans="1:8" ht="15">
      <c r="A192" s="20">
        <v>11</v>
      </c>
      <c r="B192" s="67" t="s">
        <v>209</v>
      </c>
      <c r="C192" s="20" t="s">
        <v>44</v>
      </c>
      <c r="D192" s="68">
        <v>243000</v>
      </c>
      <c r="E192" s="68">
        <v>20000</v>
      </c>
      <c r="F192" s="68">
        <f t="shared" si="6"/>
        <v>263000</v>
      </c>
      <c r="G192" s="68">
        <v>263000</v>
      </c>
      <c r="H192" s="69"/>
    </row>
    <row r="193" spans="1:8" ht="15">
      <c r="A193" s="20">
        <v>12</v>
      </c>
      <c r="B193" s="67" t="s">
        <v>210</v>
      </c>
      <c r="C193" s="20" t="s">
        <v>211</v>
      </c>
      <c r="D193" s="68">
        <v>3900</v>
      </c>
      <c r="E193" s="68"/>
      <c r="F193" s="68">
        <f t="shared" si="6"/>
        <v>3900</v>
      </c>
      <c r="G193" s="68"/>
      <c r="H193" s="69">
        <v>3900</v>
      </c>
    </row>
    <row r="194" spans="1:8" ht="15">
      <c r="A194" s="101"/>
      <c r="B194" s="102" t="s">
        <v>212</v>
      </c>
      <c r="C194" s="107">
        <v>67</v>
      </c>
      <c r="D194" s="85">
        <f>D195+D200+D203+D206+D213+D217+D222+D227+D232</f>
        <v>1390000</v>
      </c>
      <c r="E194" s="85">
        <f>E195+E200+E203+E206+E213+E217+E222+E227+E232</f>
        <v>0</v>
      </c>
      <c r="F194" s="85">
        <f>F195+F200+F203+F206+F213+F217+F222+F227+F232</f>
        <v>1390000</v>
      </c>
      <c r="G194" s="85">
        <f>G195+G200+G203+G206+G213+G217+G222+G227+G232</f>
        <v>1390000</v>
      </c>
      <c r="H194" s="85">
        <f>H195+H200+H203+H206+H213+H217+H222+H227+H232</f>
        <v>0</v>
      </c>
    </row>
    <row r="195" spans="1:8" ht="15">
      <c r="A195" s="86"/>
      <c r="B195" s="108" t="s">
        <v>213</v>
      </c>
      <c r="C195" s="109">
        <v>67</v>
      </c>
      <c r="D195" s="18">
        <f>SUM(D196:D199)</f>
        <v>260000</v>
      </c>
      <c r="E195" s="18">
        <f>SUM(E196:E199)</f>
        <v>0</v>
      </c>
      <c r="F195" s="18">
        <f>SUM(F196:F199)</f>
        <v>260000</v>
      </c>
      <c r="G195" s="18">
        <f>SUM(G196:G199)</f>
        <v>260000</v>
      </c>
      <c r="H195" s="18">
        <f>SUM(H196:H199)</f>
        <v>0</v>
      </c>
    </row>
    <row r="196" spans="1:8" s="25" customFormat="1" ht="15">
      <c r="A196" s="20">
        <v>1</v>
      </c>
      <c r="B196" s="54" t="s">
        <v>214</v>
      </c>
      <c r="C196" s="55" t="s">
        <v>215</v>
      </c>
      <c r="D196" s="56">
        <v>180000</v>
      </c>
      <c r="E196" s="56"/>
      <c r="F196" s="68">
        <f aca="true" t="shared" si="7" ref="F196:F216">E196+D196</f>
        <v>180000</v>
      </c>
      <c r="G196" s="56">
        <v>180000</v>
      </c>
      <c r="H196" s="57"/>
    </row>
    <row r="197" spans="1:8" s="25" customFormat="1" ht="15">
      <c r="A197" s="20">
        <v>2</v>
      </c>
      <c r="B197" s="54" t="s">
        <v>216</v>
      </c>
      <c r="C197" s="55" t="s">
        <v>215</v>
      </c>
      <c r="D197" s="56">
        <v>55000</v>
      </c>
      <c r="E197" s="56"/>
      <c r="F197" s="68">
        <f t="shared" si="7"/>
        <v>55000</v>
      </c>
      <c r="G197" s="56">
        <v>55000</v>
      </c>
      <c r="H197" s="57"/>
    </row>
    <row r="198" spans="1:8" ht="15">
      <c r="A198" s="20">
        <v>3</v>
      </c>
      <c r="B198" s="54" t="s">
        <v>217</v>
      </c>
      <c r="C198" s="55" t="s">
        <v>44</v>
      </c>
      <c r="D198" s="56">
        <v>15000</v>
      </c>
      <c r="E198" s="56"/>
      <c r="F198" s="68">
        <f t="shared" si="7"/>
        <v>15000</v>
      </c>
      <c r="G198" s="56">
        <v>15000</v>
      </c>
      <c r="H198" s="57"/>
    </row>
    <row r="199" spans="1:8" ht="15">
      <c r="A199" s="86">
        <v>4</v>
      </c>
      <c r="B199" s="67" t="s">
        <v>218</v>
      </c>
      <c r="C199" s="50" t="s">
        <v>44</v>
      </c>
      <c r="D199" s="68">
        <v>10000</v>
      </c>
      <c r="E199" s="68"/>
      <c r="F199" s="68">
        <f t="shared" si="7"/>
        <v>10000</v>
      </c>
      <c r="G199" s="68">
        <v>10000</v>
      </c>
      <c r="H199" s="105"/>
    </row>
    <row r="200" spans="1:8" ht="15">
      <c r="A200" s="48"/>
      <c r="B200" s="108" t="s">
        <v>219</v>
      </c>
      <c r="C200" s="48">
        <v>67</v>
      </c>
      <c r="D200" s="18">
        <f>D201+D202</f>
        <v>110000</v>
      </c>
      <c r="E200" s="18">
        <f>E201+E202</f>
        <v>0</v>
      </c>
      <c r="F200" s="18">
        <f>F201+F202</f>
        <v>110000</v>
      </c>
      <c r="G200" s="18">
        <f>G201+G202</f>
        <v>110000</v>
      </c>
      <c r="H200" s="18">
        <f>H201+H202</f>
        <v>0</v>
      </c>
    </row>
    <row r="201" spans="1:8" s="25" customFormat="1" ht="15">
      <c r="A201" s="20">
        <v>1</v>
      </c>
      <c r="B201" s="54" t="s">
        <v>220</v>
      </c>
      <c r="C201" s="55" t="s">
        <v>44</v>
      </c>
      <c r="D201" s="56">
        <v>25000</v>
      </c>
      <c r="E201" s="56"/>
      <c r="F201" s="68">
        <f t="shared" si="7"/>
        <v>25000</v>
      </c>
      <c r="G201" s="56">
        <v>25000</v>
      </c>
      <c r="H201" s="110"/>
    </row>
    <row r="202" spans="1:8" ht="15">
      <c r="A202" s="20">
        <v>2</v>
      </c>
      <c r="B202" s="54" t="s">
        <v>221</v>
      </c>
      <c r="C202" s="55" t="s">
        <v>44</v>
      </c>
      <c r="D202" s="56">
        <v>85000</v>
      </c>
      <c r="E202" s="56"/>
      <c r="F202" s="68">
        <f t="shared" si="7"/>
        <v>85000</v>
      </c>
      <c r="G202" s="56">
        <v>85000</v>
      </c>
      <c r="H202" s="110"/>
    </row>
    <row r="203" spans="1:8" ht="15">
      <c r="A203" s="47"/>
      <c r="B203" s="108" t="s">
        <v>222</v>
      </c>
      <c r="C203" s="48">
        <v>67</v>
      </c>
      <c r="D203" s="18">
        <f>D204+D205</f>
        <v>104000</v>
      </c>
      <c r="E203" s="18">
        <f>E204+E205</f>
        <v>0</v>
      </c>
      <c r="F203" s="18">
        <f>F204+F205</f>
        <v>104000</v>
      </c>
      <c r="G203" s="18">
        <f>G204+G205</f>
        <v>104000</v>
      </c>
      <c r="H203" s="18">
        <f>H204+H205</f>
        <v>0</v>
      </c>
    </row>
    <row r="204" spans="1:8" ht="15">
      <c r="A204" s="20">
        <v>1</v>
      </c>
      <c r="B204" s="67" t="s">
        <v>223</v>
      </c>
      <c r="C204" s="50" t="s">
        <v>44</v>
      </c>
      <c r="D204" s="68">
        <v>90000</v>
      </c>
      <c r="E204" s="68"/>
      <c r="F204" s="68">
        <f t="shared" si="7"/>
        <v>90000</v>
      </c>
      <c r="G204" s="68">
        <v>90000</v>
      </c>
      <c r="H204" s="111"/>
    </row>
    <row r="205" spans="1:8" ht="15">
      <c r="A205" s="20">
        <v>2</v>
      </c>
      <c r="B205" s="112" t="s">
        <v>224</v>
      </c>
      <c r="C205" s="20" t="s">
        <v>44</v>
      </c>
      <c r="D205" s="23">
        <v>14000</v>
      </c>
      <c r="E205" s="23"/>
      <c r="F205" s="68">
        <f t="shared" si="7"/>
        <v>14000</v>
      </c>
      <c r="G205" s="23">
        <v>14000</v>
      </c>
      <c r="H205" s="110"/>
    </row>
    <row r="206" spans="1:8" ht="15">
      <c r="A206" s="47"/>
      <c r="B206" s="108" t="s">
        <v>225</v>
      </c>
      <c r="C206" s="48">
        <v>67</v>
      </c>
      <c r="D206" s="18">
        <f>SUM(D207:D212)</f>
        <v>54000</v>
      </c>
      <c r="E206" s="18">
        <f>SUM(E207:E212)</f>
        <v>0</v>
      </c>
      <c r="F206" s="18">
        <f>SUM(F207:F212)</f>
        <v>54000</v>
      </c>
      <c r="G206" s="18">
        <f>SUM(G207:G212)</f>
        <v>54000</v>
      </c>
      <c r="H206" s="18">
        <f>SUM(H207:H212)</f>
        <v>0</v>
      </c>
    </row>
    <row r="207" spans="1:8" ht="15">
      <c r="A207" s="20">
        <v>1</v>
      </c>
      <c r="B207" s="67" t="s">
        <v>226</v>
      </c>
      <c r="C207" s="50" t="s">
        <v>44</v>
      </c>
      <c r="D207" s="68">
        <v>20000</v>
      </c>
      <c r="E207" s="68"/>
      <c r="F207" s="68">
        <f t="shared" si="7"/>
        <v>20000</v>
      </c>
      <c r="G207" s="68">
        <v>20000</v>
      </c>
      <c r="H207" s="111"/>
    </row>
    <row r="208" spans="1:8" ht="25.5">
      <c r="A208" s="20">
        <v>2</v>
      </c>
      <c r="B208" s="90" t="s">
        <v>227</v>
      </c>
      <c r="C208" s="50" t="s">
        <v>44</v>
      </c>
      <c r="D208" s="68">
        <v>20000</v>
      </c>
      <c r="E208" s="68"/>
      <c r="F208" s="68">
        <f t="shared" si="7"/>
        <v>20000</v>
      </c>
      <c r="G208" s="68">
        <v>20000</v>
      </c>
      <c r="H208" s="111"/>
    </row>
    <row r="209" spans="1:8" ht="15">
      <c r="A209" s="20">
        <v>3</v>
      </c>
      <c r="B209" s="90" t="s">
        <v>228</v>
      </c>
      <c r="C209" s="50" t="s">
        <v>44</v>
      </c>
      <c r="D209" s="68">
        <v>3000</v>
      </c>
      <c r="E209" s="68"/>
      <c r="F209" s="68">
        <f t="shared" si="7"/>
        <v>3000</v>
      </c>
      <c r="G209" s="68">
        <v>3000</v>
      </c>
      <c r="H209" s="111"/>
    </row>
    <row r="210" spans="1:8" ht="15">
      <c r="A210" s="20">
        <v>4</v>
      </c>
      <c r="B210" s="67" t="s">
        <v>229</v>
      </c>
      <c r="C210" s="50" t="s">
        <v>44</v>
      </c>
      <c r="D210" s="68">
        <v>5000</v>
      </c>
      <c r="E210" s="68"/>
      <c r="F210" s="68">
        <f t="shared" si="7"/>
        <v>5000</v>
      </c>
      <c r="G210" s="68">
        <v>5000</v>
      </c>
      <c r="H210" s="111"/>
    </row>
    <row r="211" spans="1:8" ht="15">
      <c r="A211" s="20">
        <v>5</v>
      </c>
      <c r="B211" s="67" t="s">
        <v>230</v>
      </c>
      <c r="C211" s="50" t="s">
        <v>44</v>
      </c>
      <c r="D211" s="68">
        <v>3000</v>
      </c>
      <c r="E211" s="68"/>
      <c r="F211" s="68">
        <f t="shared" si="7"/>
        <v>3000</v>
      </c>
      <c r="G211" s="68">
        <v>3000</v>
      </c>
      <c r="H211" s="111"/>
    </row>
    <row r="212" spans="1:8" ht="15">
      <c r="A212" s="20">
        <v>6</v>
      </c>
      <c r="B212" s="67" t="s">
        <v>231</v>
      </c>
      <c r="C212" s="50" t="s">
        <v>44</v>
      </c>
      <c r="D212" s="68">
        <v>3000</v>
      </c>
      <c r="E212" s="68"/>
      <c r="F212" s="68">
        <f t="shared" si="7"/>
        <v>3000</v>
      </c>
      <c r="G212" s="68">
        <v>3000</v>
      </c>
      <c r="H212" s="111"/>
    </row>
    <row r="213" spans="1:8" ht="15">
      <c r="A213" s="47"/>
      <c r="B213" s="108" t="s">
        <v>232</v>
      </c>
      <c r="C213" s="48">
        <v>67</v>
      </c>
      <c r="D213" s="18">
        <f>SUM(D214:D216)</f>
        <v>42000</v>
      </c>
      <c r="E213" s="18">
        <f>SUM(E214:E216)</f>
        <v>0</v>
      </c>
      <c r="F213" s="18">
        <f>SUM(F214:F216)</f>
        <v>42000</v>
      </c>
      <c r="G213" s="18">
        <f>SUM(G214:G216)</f>
        <v>42000</v>
      </c>
      <c r="H213" s="18">
        <f>SUM(H214:H216)</f>
        <v>0</v>
      </c>
    </row>
    <row r="214" spans="1:8" ht="15">
      <c r="A214" s="20">
        <v>1</v>
      </c>
      <c r="B214" s="67" t="s">
        <v>233</v>
      </c>
      <c r="C214" s="50" t="s">
        <v>44</v>
      </c>
      <c r="D214" s="68">
        <v>30000</v>
      </c>
      <c r="E214" s="68"/>
      <c r="F214" s="68">
        <f t="shared" si="7"/>
        <v>30000</v>
      </c>
      <c r="G214" s="68">
        <v>30000</v>
      </c>
      <c r="H214" s="111"/>
    </row>
    <row r="215" spans="1:8" ht="15">
      <c r="A215" s="20">
        <v>2</v>
      </c>
      <c r="B215" s="67" t="s">
        <v>234</v>
      </c>
      <c r="C215" s="50" t="s">
        <v>44</v>
      </c>
      <c r="D215" s="68">
        <v>7000</v>
      </c>
      <c r="E215" s="68"/>
      <c r="F215" s="68">
        <f t="shared" si="7"/>
        <v>7000</v>
      </c>
      <c r="G215" s="68">
        <v>7000</v>
      </c>
      <c r="H215" s="111"/>
    </row>
    <row r="216" spans="1:8" ht="15">
      <c r="A216" s="20">
        <v>3</v>
      </c>
      <c r="B216" s="67" t="s">
        <v>228</v>
      </c>
      <c r="C216" s="50" t="s">
        <v>44</v>
      </c>
      <c r="D216" s="68">
        <v>5000</v>
      </c>
      <c r="E216" s="68"/>
      <c r="F216" s="68">
        <f t="shared" si="7"/>
        <v>5000</v>
      </c>
      <c r="G216" s="68">
        <v>5000</v>
      </c>
      <c r="H216" s="111"/>
    </row>
    <row r="217" spans="1:8" ht="15">
      <c r="A217" s="47"/>
      <c r="B217" s="108" t="s">
        <v>235</v>
      </c>
      <c r="C217" s="48">
        <v>67</v>
      </c>
      <c r="D217" s="18">
        <f>SUM(D218:D221)</f>
        <v>63000</v>
      </c>
      <c r="E217" s="18">
        <f>SUM(E218:E221)</f>
        <v>0</v>
      </c>
      <c r="F217" s="18">
        <f>SUM(F218:F221)</f>
        <v>63000</v>
      </c>
      <c r="G217" s="18">
        <f>SUM(G218:G221)</f>
        <v>63000</v>
      </c>
      <c r="H217" s="18">
        <f>SUM(H218:H221)</f>
        <v>0</v>
      </c>
    </row>
    <row r="218" spans="1:8" ht="15">
      <c r="A218" s="20">
        <v>1</v>
      </c>
      <c r="B218" s="67" t="s">
        <v>236</v>
      </c>
      <c r="C218" s="50" t="s">
        <v>44</v>
      </c>
      <c r="D218" s="68">
        <v>7000</v>
      </c>
      <c r="E218" s="68"/>
      <c r="F218" s="68">
        <f>E218+D218</f>
        <v>7000</v>
      </c>
      <c r="G218" s="23">
        <v>7000</v>
      </c>
      <c r="H218" s="111"/>
    </row>
    <row r="219" spans="1:8" ht="15">
      <c r="A219" s="20">
        <v>2</v>
      </c>
      <c r="B219" s="67" t="s">
        <v>229</v>
      </c>
      <c r="C219" s="50" t="s">
        <v>44</v>
      </c>
      <c r="D219" s="68">
        <v>4000</v>
      </c>
      <c r="E219" s="68"/>
      <c r="F219" s="68">
        <f>E219+D219</f>
        <v>4000</v>
      </c>
      <c r="G219" s="23">
        <v>4000</v>
      </c>
      <c r="H219" s="111"/>
    </row>
    <row r="220" spans="1:8" ht="15">
      <c r="A220" s="20">
        <v>3</v>
      </c>
      <c r="B220" s="67" t="s">
        <v>237</v>
      </c>
      <c r="C220" s="50" t="s">
        <v>44</v>
      </c>
      <c r="D220" s="68">
        <v>5000</v>
      </c>
      <c r="E220" s="68"/>
      <c r="F220" s="68">
        <f>E220+D220</f>
        <v>5000</v>
      </c>
      <c r="G220" s="23">
        <v>5000</v>
      </c>
      <c r="H220" s="111"/>
    </row>
    <row r="221" spans="1:8" ht="15">
      <c r="A221" s="20">
        <v>4</v>
      </c>
      <c r="B221" s="67" t="s">
        <v>238</v>
      </c>
      <c r="C221" s="50" t="s">
        <v>44</v>
      </c>
      <c r="D221" s="68">
        <v>47000</v>
      </c>
      <c r="E221" s="68"/>
      <c r="F221" s="68">
        <f>E221+D221</f>
        <v>47000</v>
      </c>
      <c r="G221" s="23">
        <v>47000</v>
      </c>
      <c r="H221" s="111"/>
    </row>
    <row r="222" spans="1:8" ht="15">
      <c r="A222" s="113"/>
      <c r="B222" s="108" t="s">
        <v>239</v>
      </c>
      <c r="C222" s="48">
        <v>67</v>
      </c>
      <c r="D222" s="18">
        <f>SUM(D223:D226)</f>
        <v>111000</v>
      </c>
      <c r="E222" s="18">
        <f>SUM(E223:E226)</f>
        <v>0</v>
      </c>
      <c r="F222" s="18">
        <f>SUM(F223:F226)</f>
        <v>111000</v>
      </c>
      <c r="G222" s="18">
        <f>SUM(G223:G226)</f>
        <v>111000</v>
      </c>
      <c r="H222" s="18">
        <f>SUM(H223:H226)</f>
        <v>0</v>
      </c>
    </row>
    <row r="223" spans="1:8" ht="15">
      <c r="A223" s="86">
        <v>1</v>
      </c>
      <c r="B223" s="67" t="s">
        <v>240</v>
      </c>
      <c r="C223" s="50" t="s">
        <v>44</v>
      </c>
      <c r="D223" s="68">
        <v>50000</v>
      </c>
      <c r="E223" s="68"/>
      <c r="F223" s="68">
        <f>E223+D223</f>
        <v>50000</v>
      </c>
      <c r="G223" s="68">
        <v>50000</v>
      </c>
      <c r="H223" s="111"/>
    </row>
    <row r="224" spans="1:8" ht="25.5">
      <c r="A224" s="86">
        <v>2</v>
      </c>
      <c r="B224" s="67" t="s">
        <v>241</v>
      </c>
      <c r="C224" s="50" t="s">
        <v>44</v>
      </c>
      <c r="D224" s="68">
        <v>15000</v>
      </c>
      <c r="E224" s="68"/>
      <c r="F224" s="68">
        <f>E224+D224</f>
        <v>15000</v>
      </c>
      <c r="G224" s="68">
        <v>15000</v>
      </c>
      <c r="H224" s="111"/>
    </row>
    <row r="225" spans="1:8" ht="15">
      <c r="A225" s="114" t="s">
        <v>242</v>
      </c>
      <c r="B225" s="91" t="s">
        <v>243</v>
      </c>
      <c r="C225" s="115" t="s">
        <v>44</v>
      </c>
      <c r="D225" s="116">
        <v>40000</v>
      </c>
      <c r="E225" s="116"/>
      <c r="F225" s="68">
        <f>E225+D225</f>
        <v>40000</v>
      </c>
      <c r="G225" s="116">
        <v>40000</v>
      </c>
      <c r="H225" s="117"/>
    </row>
    <row r="226" spans="1:8" ht="15">
      <c r="A226" s="114" t="s">
        <v>244</v>
      </c>
      <c r="B226" s="67" t="s">
        <v>245</v>
      </c>
      <c r="C226" s="50" t="s">
        <v>44</v>
      </c>
      <c r="D226" s="68">
        <v>6000</v>
      </c>
      <c r="E226" s="68"/>
      <c r="F226" s="68">
        <f>E226+D226</f>
        <v>6000</v>
      </c>
      <c r="G226" s="68">
        <v>6000</v>
      </c>
      <c r="H226" s="111"/>
    </row>
    <row r="227" spans="1:8" ht="15">
      <c r="A227" s="118"/>
      <c r="B227" s="108" t="s">
        <v>246</v>
      </c>
      <c r="C227" s="48">
        <v>67</v>
      </c>
      <c r="D227" s="18">
        <f>SUM(D228:D231)</f>
        <v>396000</v>
      </c>
      <c r="E227" s="18">
        <f>SUM(E228:E231)</f>
        <v>0</v>
      </c>
      <c r="F227" s="18">
        <f>SUM(F228:F231)</f>
        <v>396000</v>
      </c>
      <c r="G227" s="18">
        <f>SUM(G228:G231)</f>
        <v>396000</v>
      </c>
      <c r="H227" s="18">
        <f>SUM(H228:H231)</f>
        <v>0</v>
      </c>
    </row>
    <row r="228" spans="1:8" ht="15">
      <c r="A228" s="114" t="s">
        <v>247</v>
      </c>
      <c r="B228" s="91" t="s">
        <v>248</v>
      </c>
      <c r="C228" s="115" t="s">
        <v>44</v>
      </c>
      <c r="D228" s="116">
        <v>50000</v>
      </c>
      <c r="E228" s="116"/>
      <c r="F228" s="68">
        <f>E228+D228</f>
        <v>50000</v>
      </c>
      <c r="G228" s="116">
        <v>50000</v>
      </c>
      <c r="H228" s="117"/>
    </row>
    <row r="229" spans="1:8" ht="15">
      <c r="A229" s="114" t="s">
        <v>249</v>
      </c>
      <c r="B229" s="67" t="s">
        <v>114</v>
      </c>
      <c r="C229" s="50" t="s">
        <v>44</v>
      </c>
      <c r="D229" s="68">
        <v>6000</v>
      </c>
      <c r="E229" s="68"/>
      <c r="F229" s="68">
        <f>E229+D229</f>
        <v>6000</v>
      </c>
      <c r="G229" s="68">
        <v>6000</v>
      </c>
      <c r="H229" s="111"/>
    </row>
    <row r="230" spans="1:8" ht="15">
      <c r="A230" s="114" t="s">
        <v>242</v>
      </c>
      <c r="B230" s="91" t="s">
        <v>250</v>
      </c>
      <c r="C230" s="115" t="s">
        <v>44</v>
      </c>
      <c r="D230" s="116">
        <v>300000</v>
      </c>
      <c r="E230" s="116"/>
      <c r="F230" s="68">
        <f>E230+D230</f>
        <v>300000</v>
      </c>
      <c r="G230" s="116">
        <v>300000</v>
      </c>
      <c r="H230" s="117"/>
    </row>
    <row r="231" spans="1:8" ht="15">
      <c r="A231" s="114" t="s">
        <v>244</v>
      </c>
      <c r="B231" s="67" t="s">
        <v>251</v>
      </c>
      <c r="C231" s="50" t="s">
        <v>44</v>
      </c>
      <c r="D231" s="68">
        <v>40000</v>
      </c>
      <c r="E231" s="68"/>
      <c r="F231" s="68">
        <f>E231+D231</f>
        <v>40000</v>
      </c>
      <c r="G231" s="68">
        <v>40000</v>
      </c>
      <c r="H231" s="111"/>
    </row>
    <row r="232" spans="1:8" ht="15">
      <c r="A232" s="114"/>
      <c r="B232" s="108" t="s">
        <v>252</v>
      </c>
      <c r="C232" s="48">
        <v>67</v>
      </c>
      <c r="D232" s="18">
        <f>D233</f>
        <v>250000</v>
      </c>
      <c r="E232" s="18">
        <f>E233</f>
        <v>0</v>
      </c>
      <c r="F232" s="18">
        <f>F233</f>
        <v>250000</v>
      </c>
      <c r="G232" s="18">
        <f>G233</f>
        <v>250000</v>
      </c>
      <c r="H232" s="18">
        <f>H233</f>
        <v>0</v>
      </c>
    </row>
    <row r="233" spans="1:8" ht="15">
      <c r="A233" s="114" t="s">
        <v>247</v>
      </c>
      <c r="B233" s="119" t="s">
        <v>253</v>
      </c>
      <c r="C233" s="50" t="s">
        <v>44</v>
      </c>
      <c r="D233" s="68">
        <v>250000</v>
      </c>
      <c r="E233" s="68"/>
      <c r="F233" s="68">
        <f aca="true" t="shared" si="8" ref="F233:F240">E233+D233</f>
        <v>250000</v>
      </c>
      <c r="G233" s="116">
        <v>250000</v>
      </c>
      <c r="H233" s="111"/>
    </row>
    <row r="234" spans="1:8" ht="25.5">
      <c r="A234" s="120"/>
      <c r="B234" s="94" t="s">
        <v>254</v>
      </c>
      <c r="C234" s="93">
        <v>67</v>
      </c>
      <c r="D234" s="85">
        <f>SUM(D235:D240)</f>
        <v>38000</v>
      </c>
      <c r="E234" s="85">
        <f>SUM(E235:E240)</f>
        <v>0</v>
      </c>
      <c r="F234" s="85">
        <f>SUM(F235:F240)</f>
        <v>38000</v>
      </c>
      <c r="G234" s="85">
        <f>SUM(G235:G240)</f>
        <v>38000</v>
      </c>
      <c r="H234" s="85">
        <f>SUM(H235:H240)</f>
        <v>0</v>
      </c>
    </row>
    <row r="235" spans="1:8" ht="15">
      <c r="A235" s="114" t="s">
        <v>247</v>
      </c>
      <c r="B235" s="67" t="s">
        <v>255</v>
      </c>
      <c r="C235" s="114" t="s">
        <v>44</v>
      </c>
      <c r="D235" s="68">
        <v>9000</v>
      </c>
      <c r="E235" s="68"/>
      <c r="F235" s="68">
        <f t="shared" si="8"/>
        <v>9000</v>
      </c>
      <c r="G235" s="68">
        <v>9000</v>
      </c>
      <c r="H235" s="121"/>
    </row>
    <row r="236" spans="1:8" ht="15">
      <c r="A236" s="114" t="s">
        <v>249</v>
      </c>
      <c r="B236" s="67" t="s">
        <v>256</v>
      </c>
      <c r="C236" s="114" t="s">
        <v>44</v>
      </c>
      <c r="D236" s="68">
        <v>5000</v>
      </c>
      <c r="E236" s="68"/>
      <c r="F236" s="68">
        <f t="shared" si="8"/>
        <v>5000</v>
      </c>
      <c r="G236" s="68">
        <v>5000</v>
      </c>
      <c r="H236" s="121"/>
    </row>
    <row r="237" spans="1:8" ht="15">
      <c r="A237" s="114" t="s">
        <v>242</v>
      </c>
      <c r="B237" s="67" t="s">
        <v>257</v>
      </c>
      <c r="C237" s="114" t="s">
        <v>44</v>
      </c>
      <c r="D237" s="68">
        <v>8000</v>
      </c>
      <c r="E237" s="68"/>
      <c r="F237" s="68">
        <f t="shared" si="8"/>
        <v>8000</v>
      </c>
      <c r="G237" s="68">
        <v>8000</v>
      </c>
      <c r="H237" s="121"/>
    </row>
    <row r="238" spans="1:8" ht="15">
      <c r="A238" s="114" t="s">
        <v>244</v>
      </c>
      <c r="B238" s="67" t="s">
        <v>258</v>
      </c>
      <c r="C238" s="114" t="s">
        <v>44</v>
      </c>
      <c r="D238" s="68">
        <v>9000</v>
      </c>
      <c r="E238" s="68"/>
      <c r="F238" s="68">
        <f t="shared" si="8"/>
        <v>9000</v>
      </c>
      <c r="G238" s="68">
        <v>9000</v>
      </c>
      <c r="H238" s="121"/>
    </row>
    <row r="239" spans="1:8" ht="15">
      <c r="A239" s="114" t="s">
        <v>259</v>
      </c>
      <c r="B239" s="67" t="s">
        <v>260</v>
      </c>
      <c r="C239" s="114" t="s">
        <v>44</v>
      </c>
      <c r="D239" s="68">
        <v>3000</v>
      </c>
      <c r="E239" s="68"/>
      <c r="F239" s="68">
        <f t="shared" si="8"/>
        <v>3000</v>
      </c>
      <c r="G239" s="68">
        <v>3000</v>
      </c>
      <c r="H239" s="121"/>
    </row>
    <row r="240" spans="1:8" ht="15">
      <c r="A240" s="114" t="s">
        <v>261</v>
      </c>
      <c r="B240" s="67" t="s">
        <v>262</v>
      </c>
      <c r="C240" s="114" t="s">
        <v>44</v>
      </c>
      <c r="D240" s="68">
        <v>4000</v>
      </c>
      <c r="E240" s="68"/>
      <c r="F240" s="68">
        <f t="shared" si="8"/>
        <v>4000</v>
      </c>
      <c r="G240" s="68">
        <v>4000</v>
      </c>
      <c r="H240" s="121"/>
    </row>
    <row r="241" spans="1:8" ht="15">
      <c r="A241" s="120"/>
      <c r="B241" s="94" t="s">
        <v>263</v>
      </c>
      <c r="C241" s="93">
        <v>67</v>
      </c>
      <c r="D241" s="85">
        <f>SUM(D242:D246)</f>
        <v>57000</v>
      </c>
      <c r="E241" s="85">
        <f>SUM(E242:E246)</f>
        <v>0</v>
      </c>
      <c r="F241" s="85">
        <f>SUM(F242:F246)</f>
        <v>57000</v>
      </c>
      <c r="G241" s="85">
        <f>SUM(G242:G246)</f>
        <v>57000</v>
      </c>
      <c r="H241" s="85">
        <f>SUM(H242:H246)</f>
        <v>0</v>
      </c>
    </row>
    <row r="242" spans="1:8" ht="15">
      <c r="A242" s="114" t="s">
        <v>247</v>
      </c>
      <c r="B242" s="67" t="s">
        <v>264</v>
      </c>
      <c r="C242" s="114" t="s">
        <v>44</v>
      </c>
      <c r="D242" s="68">
        <v>25000</v>
      </c>
      <c r="E242" s="68"/>
      <c r="F242" s="68">
        <f>E242+D242</f>
        <v>25000</v>
      </c>
      <c r="G242" s="68">
        <v>25000</v>
      </c>
      <c r="H242" s="105"/>
    </row>
    <row r="243" spans="1:8" ht="15">
      <c r="A243" s="114" t="s">
        <v>249</v>
      </c>
      <c r="B243" s="67" t="s">
        <v>265</v>
      </c>
      <c r="C243" s="114" t="s">
        <v>44</v>
      </c>
      <c r="D243" s="68">
        <v>10000</v>
      </c>
      <c r="E243" s="68"/>
      <c r="F243" s="68">
        <f>E243+D243</f>
        <v>10000</v>
      </c>
      <c r="G243" s="68">
        <v>10000</v>
      </c>
      <c r="H243" s="105"/>
    </row>
    <row r="244" spans="1:8" ht="15">
      <c r="A244" s="114" t="s">
        <v>242</v>
      </c>
      <c r="B244" s="67" t="s">
        <v>266</v>
      </c>
      <c r="C244" s="114" t="s">
        <v>44</v>
      </c>
      <c r="D244" s="68">
        <v>10000</v>
      </c>
      <c r="E244" s="68"/>
      <c r="F244" s="68">
        <f>E244+D244</f>
        <v>10000</v>
      </c>
      <c r="G244" s="68">
        <v>10000</v>
      </c>
      <c r="H244" s="105"/>
    </row>
    <row r="245" spans="1:8" ht="15">
      <c r="A245" s="114" t="s">
        <v>244</v>
      </c>
      <c r="B245" s="67" t="s">
        <v>245</v>
      </c>
      <c r="C245" s="114" t="s">
        <v>44</v>
      </c>
      <c r="D245" s="68">
        <v>8000</v>
      </c>
      <c r="E245" s="68"/>
      <c r="F245" s="68">
        <f>E245+D245</f>
        <v>8000</v>
      </c>
      <c r="G245" s="68">
        <v>8000</v>
      </c>
      <c r="H245" s="105"/>
    </row>
    <row r="246" spans="1:8" ht="15">
      <c r="A246" s="114" t="s">
        <v>259</v>
      </c>
      <c r="B246" s="67" t="s">
        <v>267</v>
      </c>
      <c r="C246" s="114" t="s">
        <v>44</v>
      </c>
      <c r="D246" s="68">
        <v>4000</v>
      </c>
      <c r="E246" s="68"/>
      <c r="F246" s="68">
        <f>E246+D246</f>
        <v>4000</v>
      </c>
      <c r="G246" s="68">
        <v>4000</v>
      </c>
      <c r="H246" s="105"/>
    </row>
    <row r="247" spans="1:8" ht="15">
      <c r="A247" s="120"/>
      <c r="B247" s="102" t="s">
        <v>268</v>
      </c>
      <c r="C247" s="107" t="s">
        <v>269</v>
      </c>
      <c r="D247" s="85">
        <f>SUM(D248:D258)</f>
        <v>407000</v>
      </c>
      <c r="E247" s="85">
        <f>SUM(E248:E258)</f>
        <v>0</v>
      </c>
      <c r="F247" s="85">
        <f>SUM(F248:F258)</f>
        <v>407000</v>
      </c>
      <c r="G247" s="85">
        <f>SUM(G248:G258)</f>
        <v>407000</v>
      </c>
      <c r="H247" s="85">
        <f>SUM(H248:H258)</f>
        <v>0</v>
      </c>
    </row>
    <row r="248" spans="1:8" ht="15">
      <c r="A248" s="114" t="s">
        <v>247</v>
      </c>
      <c r="B248" s="67" t="s">
        <v>374</v>
      </c>
      <c r="C248" s="114" t="s">
        <v>44</v>
      </c>
      <c r="D248" s="68">
        <v>9000</v>
      </c>
      <c r="E248" s="68">
        <v>6000</v>
      </c>
      <c r="F248" s="68">
        <f aca="true" t="shared" si="9" ref="F248:F258">E248+D248</f>
        <v>15000</v>
      </c>
      <c r="G248" s="68">
        <v>15000</v>
      </c>
      <c r="H248" s="105"/>
    </row>
    <row r="249" spans="1:8" ht="15">
      <c r="A249" s="114" t="s">
        <v>249</v>
      </c>
      <c r="B249" s="67" t="s">
        <v>270</v>
      </c>
      <c r="C249" s="114" t="s">
        <v>44</v>
      </c>
      <c r="D249" s="68">
        <v>6000</v>
      </c>
      <c r="E249" s="68">
        <v>-6000</v>
      </c>
      <c r="F249" s="68">
        <f t="shared" si="9"/>
        <v>0</v>
      </c>
      <c r="G249" s="68">
        <v>0</v>
      </c>
      <c r="H249" s="105"/>
    </row>
    <row r="250" spans="1:8" ht="15">
      <c r="A250" s="114" t="s">
        <v>242</v>
      </c>
      <c r="B250" s="67" t="s">
        <v>375</v>
      </c>
      <c r="C250" s="114" t="s">
        <v>44</v>
      </c>
      <c r="D250" s="68">
        <v>13000</v>
      </c>
      <c r="E250" s="68">
        <v>8000</v>
      </c>
      <c r="F250" s="68">
        <f t="shared" si="9"/>
        <v>21000</v>
      </c>
      <c r="G250" s="68">
        <v>21000</v>
      </c>
      <c r="H250" s="105"/>
    </row>
    <row r="251" spans="1:8" ht="15">
      <c r="A251" s="114" t="s">
        <v>244</v>
      </c>
      <c r="B251" s="67" t="s">
        <v>271</v>
      </c>
      <c r="C251" s="114" t="s">
        <v>44</v>
      </c>
      <c r="D251" s="68">
        <v>7000</v>
      </c>
      <c r="E251" s="68">
        <v>9000</v>
      </c>
      <c r="F251" s="68">
        <f t="shared" si="9"/>
        <v>16000</v>
      </c>
      <c r="G251" s="68">
        <v>16000</v>
      </c>
      <c r="H251" s="105"/>
    </row>
    <row r="252" spans="1:8" ht="15">
      <c r="A252" s="114" t="s">
        <v>259</v>
      </c>
      <c r="B252" s="67" t="s">
        <v>376</v>
      </c>
      <c r="C252" s="114" t="s">
        <v>44</v>
      </c>
      <c r="D252" s="68">
        <v>9000</v>
      </c>
      <c r="E252" s="68">
        <v>-1500</v>
      </c>
      <c r="F252" s="68">
        <f t="shared" si="9"/>
        <v>7500</v>
      </c>
      <c r="G252" s="68">
        <v>7500</v>
      </c>
      <c r="H252" s="105"/>
    </row>
    <row r="253" spans="1:8" ht="15">
      <c r="A253" s="114" t="s">
        <v>261</v>
      </c>
      <c r="B253" s="67" t="s">
        <v>377</v>
      </c>
      <c r="C253" s="114" t="s">
        <v>44</v>
      </c>
      <c r="D253" s="68">
        <v>40000</v>
      </c>
      <c r="E253" s="68"/>
      <c r="F253" s="68">
        <f t="shared" si="9"/>
        <v>40000</v>
      </c>
      <c r="G253" s="68">
        <v>40000</v>
      </c>
      <c r="H253" s="105"/>
    </row>
    <row r="254" spans="1:8" ht="15">
      <c r="A254" s="114" t="s">
        <v>272</v>
      </c>
      <c r="B254" s="67" t="s">
        <v>273</v>
      </c>
      <c r="C254" s="114" t="s">
        <v>44</v>
      </c>
      <c r="D254" s="68">
        <v>55000</v>
      </c>
      <c r="E254" s="68">
        <v>-4000</v>
      </c>
      <c r="F254" s="68">
        <f t="shared" si="9"/>
        <v>51000</v>
      </c>
      <c r="G254" s="68">
        <v>51000</v>
      </c>
      <c r="H254" s="105"/>
    </row>
    <row r="255" spans="1:8" ht="15">
      <c r="A255" s="114" t="s">
        <v>274</v>
      </c>
      <c r="B255" s="67" t="s">
        <v>275</v>
      </c>
      <c r="C255" s="114" t="s">
        <v>44</v>
      </c>
      <c r="D255" s="68">
        <v>35000</v>
      </c>
      <c r="E255" s="68">
        <v>-3000</v>
      </c>
      <c r="F255" s="68">
        <f t="shared" si="9"/>
        <v>32000</v>
      </c>
      <c r="G255" s="68">
        <v>32000</v>
      </c>
      <c r="H255" s="105"/>
    </row>
    <row r="256" spans="1:8" ht="15">
      <c r="A256" s="114" t="s">
        <v>276</v>
      </c>
      <c r="B256" s="91" t="s">
        <v>277</v>
      </c>
      <c r="C256" s="114" t="s">
        <v>44</v>
      </c>
      <c r="D256" s="116">
        <v>61000</v>
      </c>
      <c r="E256" s="116"/>
      <c r="F256" s="68">
        <f t="shared" si="9"/>
        <v>61000</v>
      </c>
      <c r="G256" s="116">
        <v>61000</v>
      </c>
      <c r="H256" s="105"/>
    </row>
    <row r="257" spans="1:8" ht="15">
      <c r="A257" s="114" t="s">
        <v>278</v>
      </c>
      <c r="B257" s="91" t="s">
        <v>378</v>
      </c>
      <c r="C257" s="114" t="s">
        <v>44</v>
      </c>
      <c r="D257" s="116">
        <v>150000</v>
      </c>
      <c r="E257" s="116">
        <v>-6500</v>
      </c>
      <c r="F257" s="68">
        <f t="shared" si="9"/>
        <v>143500</v>
      </c>
      <c r="G257" s="116">
        <v>143500</v>
      </c>
      <c r="H257" s="105"/>
    </row>
    <row r="258" spans="1:8" ht="15">
      <c r="A258" s="114" t="s">
        <v>279</v>
      </c>
      <c r="B258" s="67" t="s">
        <v>280</v>
      </c>
      <c r="C258" s="114" t="s">
        <v>44</v>
      </c>
      <c r="D258" s="68">
        <v>22000</v>
      </c>
      <c r="E258" s="68">
        <v>-2000</v>
      </c>
      <c r="F258" s="68">
        <f t="shared" si="9"/>
        <v>20000</v>
      </c>
      <c r="G258" s="68">
        <v>20000</v>
      </c>
      <c r="H258" s="105"/>
    </row>
    <row r="259" spans="1:8" ht="25.5">
      <c r="A259" s="120"/>
      <c r="B259" s="94" t="s">
        <v>281</v>
      </c>
      <c r="C259" s="122" t="s">
        <v>269</v>
      </c>
      <c r="D259" s="85">
        <f>D260</f>
        <v>35000</v>
      </c>
      <c r="E259" s="85">
        <f>E260</f>
        <v>0</v>
      </c>
      <c r="F259" s="85">
        <f>F260</f>
        <v>35000</v>
      </c>
      <c r="G259" s="85">
        <f>G260</f>
        <v>35000</v>
      </c>
      <c r="H259" s="85">
        <f>H260</f>
        <v>0</v>
      </c>
    </row>
    <row r="260" spans="1:8" ht="15">
      <c r="A260" s="114" t="s">
        <v>247</v>
      </c>
      <c r="B260" s="123" t="s">
        <v>282</v>
      </c>
      <c r="C260" s="114" t="s">
        <v>44</v>
      </c>
      <c r="D260" s="68">
        <v>35000</v>
      </c>
      <c r="E260" s="68"/>
      <c r="F260" s="68">
        <f>E260+D260</f>
        <v>35000</v>
      </c>
      <c r="G260" s="68">
        <v>35000</v>
      </c>
      <c r="H260" s="105"/>
    </row>
    <row r="261" spans="1:8" ht="25.5">
      <c r="A261" s="66"/>
      <c r="B261" s="12" t="s">
        <v>283</v>
      </c>
      <c r="C261" s="124">
        <v>68</v>
      </c>
      <c r="D261" s="14">
        <f>D263+D275+D307+D319</f>
        <v>1729000</v>
      </c>
      <c r="E261" s="14">
        <f>E263+E275+E307+E319</f>
        <v>1672000</v>
      </c>
      <c r="F261" s="14">
        <f>F263+F275+F307+F319</f>
        <v>3401000</v>
      </c>
      <c r="G261" s="14">
        <f>G263+G275+G307+G319</f>
        <v>3401000</v>
      </c>
      <c r="H261" s="14">
        <f>H263+H275+H307+H319</f>
        <v>0</v>
      </c>
    </row>
    <row r="262" spans="1:8" s="25" customFormat="1" ht="15">
      <c r="A262" s="20">
        <v>1</v>
      </c>
      <c r="B262" s="112" t="s">
        <v>284</v>
      </c>
      <c r="C262" s="20" t="s">
        <v>285</v>
      </c>
      <c r="D262" s="56">
        <v>253000</v>
      </c>
      <c r="E262" s="56"/>
      <c r="F262" s="68">
        <f>E262+D262</f>
        <v>253000</v>
      </c>
      <c r="G262" s="37">
        <v>253000</v>
      </c>
      <c r="H262" s="125"/>
    </row>
    <row r="263" spans="1:8" ht="15">
      <c r="A263" s="126"/>
      <c r="B263" s="127" t="s">
        <v>286</v>
      </c>
      <c r="C263" s="126" t="s">
        <v>285</v>
      </c>
      <c r="D263" s="128">
        <f>SUM(D262)</f>
        <v>253000</v>
      </c>
      <c r="E263" s="128">
        <f>SUM(E262)</f>
        <v>0</v>
      </c>
      <c r="F263" s="128">
        <f>SUM(F262)</f>
        <v>253000</v>
      </c>
      <c r="G263" s="128">
        <f>SUM(G262)</f>
        <v>253000</v>
      </c>
      <c r="H263" s="128">
        <f>SUM(H262)</f>
        <v>0</v>
      </c>
    </row>
    <row r="264" spans="1:8" ht="15">
      <c r="A264" s="20">
        <v>1</v>
      </c>
      <c r="B264" s="112" t="s">
        <v>287</v>
      </c>
      <c r="C264" s="20" t="s">
        <v>288</v>
      </c>
      <c r="D264" s="56">
        <v>5000</v>
      </c>
      <c r="E264" s="56"/>
      <c r="F264" s="68">
        <f aca="true" t="shared" si="10" ref="F264:F272">E264+D264</f>
        <v>5000</v>
      </c>
      <c r="G264" s="37">
        <v>5000</v>
      </c>
      <c r="H264" s="125"/>
    </row>
    <row r="265" spans="1:8" ht="15">
      <c r="A265" s="20">
        <v>2</v>
      </c>
      <c r="B265" s="112" t="s">
        <v>289</v>
      </c>
      <c r="C265" s="20" t="s">
        <v>288</v>
      </c>
      <c r="D265" s="56">
        <v>5000</v>
      </c>
      <c r="E265" s="56"/>
      <c r="F265" s="68">
        <f t="shared" si="10"/>
        <v>5000</v>
      </c>
      <c r="G265" s="37">
        <v>5000</v>
      </c>
      <c r="H265" s="125"/>
    </row>
    <row r="266" spans="1:8" ht="15">
      <c r="A266" s="20">
        <v>3</v>
      </c>
      <c r="B266" s="59" t="s">
        <v>290</v>
      </c>
      <c r="C266" s="20" t="s">
        <v>288</v>
      </c>
      <c r="D266" s="56">
        <f aca="true" t="shared" si="11" ref="D266:D272">SUM(G266:H266)</f>
        <v>5000</v>
      </c>
      <c r="E266" s="56"/>
      <c r="F266" s="68">
        <f t="shared" si="10"/>
        <v>5000</v>
      </c>
      <c r="G266" s="37">
        <v>5000</v>
      </c>
      <c r="H266" s="125"/>
    </row>
    <row r="267" spans="1:8" ht="15">
      <c r="A267" s="20">
        <v>4</v>
      </c>
      <c r="B267" s="59" t="s">
        <v>291</v>
      </c>
      <c r="C267" s="20" t="s">
        <v>288</v>
      </c>
      <c r="D267" s="56">
        <f t="shared" si="11"/>
        <v>5000</v>
      </c>
      <c r="E267" s="56"/>
      <c r="F267" s="68">
        <f t="shared" si="10"/>
        <v>5000</v>
      </c>
      <c r="G267" s="37">
        <v>5000</v>
      </c>
      <c r="H267" s="125"/>
    </row>
    <row r="268" spans="1:8" ht="15">
      <c r="A268" s="20">
        <v>5</v>
      </c>
      <c r="B268" s="59" t="s">
        <v>292</v>
      </c>
      <c r="C268" s="20" t="s">
        <v>288</v>
      </c>
      <c r="D268" s="56">
        <f t="shared" si="11"/>
        <v>7000</v>
      </c>
      <c r="E268" s="56"/>
      <c r="F268" s="68">
        <f t="shared" si="10"/>
        <v>7000</v>
      </c>
      <c r="G268" s="37">
        <v>7000</v>
      </c>
      <c r="H268" s="125"/>
    </row>
    <row r="269" spans="1:8" ht="15">
      <c r="A269" s="20">
        <v>6</v>
      </c>
      <c r="B269" s="59" t="s">
        <v>293</v>
      </c>
      <c r="C269" s="20" t="s">
        <v>288</v>
      </c>
      <c r="D269" s="56">
        <f t="shared" si="11"/>
        <v>4000</v>
      </c>
      <c r="E269" s="56"/>
      <c r="F269" s="68">
        <f t="shared" si="10"/>
        <v>4000</v>
      </c>
      <c r="G269" s="37">
        <v>4000</v>
      </c>
      <c r="H269" s="125"/>
    </row>
    <row r="270" spans="1:8" ht="25.5">
      <c r="A270" s="20">
        <v>7</v>
      </c>
      <c r="B270" s="59" t="s">
        <v>294</v>
      </c>
      <c r="C270" s="20" t="s">
        <v>295</v>
      </c>
      <c r="D270" s="56">
        <f t="shared" si="11"/>
        <v>287000</v>
      </c>
      <c r="E270" s="56"/>
      <c r="F270" s="68">
        <f t="shared" si="10"/>
        <v>287000</v>
      </c>
      <c r="G270" s="37">
        <v>287000</v>
      </c>
      <c r="H270" s="125"/>
    </row>
    <row r="271" spans="1:8" s="25" customFormat="1" ht="25.5">
      <c r="A271" s="20">
        <v>8</v>
      </c>
      <c r="B271" s="59" t="s">
        <v>296</v>
      </c>
      <c r="C271" s="20" t="s">
        <v>288</v>
      </c>
      <c r="D271" s="56">
        <v>0</v>
      </c>
      <c r="E271" s="56"/>
      <c r="F271" s="68">
        <f t="shared" si="10"/>
        <v>0</v>
      </c>
      <c r="G271" s="37">
        <v>0</v>
      </c>
      <c r="H271" s="125"/>
    </row>
    <row r="272" spans="1:8" s="25" customFormat="1" ht="15">
      <c r="A272" s="20">
        <v>9</v>
      </c>
      <c r="B272" s="59" t="s">
        <v>297</v>
      </c>
      <c r="C272" s="20" t="s">
        <v>288</v>
      </c>
      <c r="D272" s="56">
        <f t="shared" si="11"/>
        <v>8000</v>
      </c>
      <c r="E272" s="56"/>
      <c r="F272" s="68">
        <f t="shared" si="10"/>
        <v>8000</v>
      </c>
      <c r="G272" s="37">
        <v>8000</v>
      </c>
      <c r="H272" s="125"/>
    </row>
    <row r="273" spans="1:8" s="25" customFormat="1" ht="15">
      <c r="A273" s="20">
        <v>10</v>
      </c>
      <c r="B273" s="147" t="s">
        <v>368</v>
      </c>
      <c r="C273" s="20" t="s">
        <v>295</v>
      </c>
      <c r="D273" s="56"/>
      <c r="E273" s="56">
        <v>375000</v>
      </c>
      <c r="F273" s="68">
        <f>E273+D273</f>
        <v>375000</v>
      </c>
      <c r="G273" s="37">
        <v>375000</v>
      </c>
      <c r="H273" s="125"/>
    </row>
    <row r="274" spans="1:8" s="25" customFormat="1" ht="15">
      <c r="A274" s="20">
        <v>11</v>
      </c>
      <c r="B274" s="147" t="s">
        <v>369</v>
      </c>
      <c r="C274" s="20" t="s">
        <v>295</v>
      </c>
      <c r="D274" s="56"/>
      <c r="E274" s="56">
        <v>1297000</v>
      </c>
      <c r="F274" s="68">
        <f>E274+D274</f>
        <v>1297000</v>
      </c>
      <c r="G274" s="37">
        <v>1297000</v>
      </c>
      <c r="H274" s="125"/>
    </row>
    <row r="275" spans="1:8" ht="15">
      <c r="A275" s="126"/>
      <c r="B275" s="127" t="s">
        <v>298</v>
      </c>
      <c r="C275" s="126" t="s">
        <v>295</v>
      </c>
      <c r="D275" s="128">
        <f>SUM(D264:D274)</f>
        <v>326000</v>
      </c>
      <c r="E275" s="128">
        <f>SUM(E264:E274)</f>
        <v>1672000</v>
      </c>
      <c r="F275" s="128">
        <f>SUM(F264:F274)</f>
        <v>1998000</v>
      </c>
      <c r="G275" s="128">
        <f>SUM(G264:G274)</f>
        <v>1998000</v>
      </c>
      <c r="H275" s="128">
        <f>SUM(H264:H274)</f>
        <v>0</v>
      </c>
    </row>
    <row r="276" spans="1:8" ht="15">
      <c r="A276" s="115">
        <v>10</v>
      </c>
      <c r="B276" s="59" t="s">
        <v>299</v>
      </c>
      <c r="C276" s="20" t="s">
        <v>288</v>
      </c>
      <c r="D276" s="116">
        <v>8000</v>
      </c>
      <c r="E276" s="116"/>
      <c r="F276" s="68">
        <f aca="true" t="shared" si="12" ref="F276:F306">E276+D276</f>
        <v>8000</v>
      </c>
      <c r="G276" s="89">
        <v>8000</v>
      </c>
      <c r="H276" s="129"/>
    </row>
    <row r="277" spans="1:8" ht="15">
      <c r="A277" s="20">
        <v>11</v>
      </c>
      <c r="B277" s="59" t="s">
        <v>300</v>
      </c>
      <c r="C277" s="20" t="s">
        <v>288</v>
      </c>
      <c r="D277" s="116">
        <v>26000</v>
      </c>
      <c r="E277" s="116"/>
      <c r="F277" s="68">
        <f t="shared" si="12"/>
        <v>26000</v>
      </c>
      <c r="G277" s="89">
        <v>26000</v>
      </c>
      <c r="H277" s="129"/>
    </row>
    <row r="278" spans="1:8" ht="25.5">
      <c r="A278" s="115">
        <v>12</v>
      </c>
      <c r="B278" s="59" t="s">
        <v>301</v>
      </c>
      <c r="C278" s="20" t="s">
        <v>288</v>
      </c>
      <c r="D278" s="116">
        <v>75000</v>
      </c>
      <c r="E278" s="116"/>
      <c r="F278" s="68">
        <f t="shared" si="12"/>
        <v>75000</v>
      </c>
      <c r="G278" s="89">
        <v>75000</v>
      </c>
      <c r="H278" s="129"/>
    </row>
    <row r="279" spans="1:8" ht="15">
      <c r="A279" s="20">
        <v>13</v>
      </c>
      <c r="B279" s="59" t="s">
        <v>302</v>
      </c>
      <c r="C279" s="20" t="s">
        <v>288</v>
      </c>
      <c r="D279" s="116">
        <v>115000</v>
      </c>
      <c r="E279" s="116"/>
      <c r="F279" s="68">
        <f t="shared" si="12"/>
        <v>115000</v>
      </c>
      <c r="G279" s="89">
        <v>115000</v>
      </c>
      <c r="H279" s="129"/>
    </row>
    <row r="280" spans="1:8" ht="15">
      <c r="A280" s="115">
        <v>14</v>
      </c>
      <c r="B280" s="59" t="s">
        <v>303</v>
      </c>
      <c r="C280" s="20" t="s">
        <v>288</v>
      </c>
      <c r="D280" s="116">
        <v>36000</v>
      </c>
      <c r="E280" s="116"/>
      <c r="F280" s="68">
        <f t="shared" si="12"/>
        <v>36000</v>
      </c>
      <c r="G280" s="89">
        <v>36000</v>
      </c>
      <c r="H280" s="129"/>
    </row>
    <row r="281" spans="1:8" ht="15">
      <c r="A281" s="20">
        <v>15</v>
      </c>
      <c r="B281" s="59" t="s">
        <v>304</v>
      </c>
      <c r="C281" s="20" t="s">
        <v>288</v>
      </c>
      <c r="D281" s="116">
        <v>24000</v>
      </c>
      <c r="E281" s="116"/>
      <c r="F281" s="68">
        <f t="shared" si="12"/>
        <v>24000</v>
      </c>
      <c r="G281" s="89">
        <v>24000</v>
      </c>
      <c r="H281" s="129"/>
    </row>
    <row r="282" spans="1:8" ht="25.5">
      <c r="A282" s="115">
        <v>16</v>
      </c>
      <c r="B282" s="59" t="s">
        <v>305</v>
      </c>
      <c r="C282" s="20" t="s">
        <v>288</v>
      </c>
      <c r="D282" s="116">
        <v>28000</v>
      </c>
      <c r="E282" s="116"/>
      <c r="F282" s="68">
        <f t="shared" si="12"/>
        <v>28000</v>
      </c>
      <c r="G282" s="89">
        <v>28000</v>
      </c>
      <c r="H282" s="129"/>
    </row>
    <row r="283" spans="1:8" ht="15">
      <c r="A283" s="20">
        <v>17</v>
      </c>
      <c r="B283" s="59" t="s">
        <v>306</v>
      </c>
      <c r="C283" s="20" t="s">
        <v>288</v>
      </c>
      <c r="D283" s="116">
        <v>40000</v>
      </c>
      <c r="E283" s="116"/>
      <c r="F283" s="68">
        <f t="shared" si="12"/>
        <v>40000</v>
      </c>
      <c r="G283" s="89">
        <v>40000</v>
      </c>
      <c r="H283" s="129"/>
    </row>
    <row r="284" spans="1:8" ht="15">
      <c r="A284" s="115">
        <v>18</v>
      </c>
      <c r="B284" s="59" t="s">
        <v>307</v>
      </c>
      <c r="C284" s="20" t="s">
        <v>288</v>
      </c>
      <c r="D284" s="116">
        <v>15000</v>
      </c>
      <c r="E284" s="116"/>
      <c r="F284" s="68">
        <f t="shared" si="12"/>
        <v>15000</v>
      </c>
      <c r="G284" s="89">
        <v>15000</v>
      </c>
      <c r="H284" s="129"/>
    </row>
    <row r="285" spans="1:8" ht="15">
      <c r="A285" s="20">
        <v>19</v>
      </c>
      <c r="B285" s="59" t="s">
        <v>308</v>
      </c>
      <c r="C285" s="20" t="s">
        <v>288</v>
      </c>
      <c r="D285" s="116">
        <v>6000</v>
      </c>
      <c r="E285" s="116"/>
      <c r="F285" s="68">
        <f t="shared" si="12"/>
        <v>6000</v>
      </c>
      <c r="G285" s="89">
        <v>6000</v>
      </c>
      <c r="H285" s="129"/>
    </row>
    <row r="286" spans="1:8" ht="15">
      <c r="A286" s="115">
        <v>20</v>
      </c>
      <c r="B286" s="59" t="s">
        <v>309</v>
      </c>
      <c r="C286" s="20" t="s">
        <v>288</v>
      </c>
      <c r="D286" s="116">
        <v>50000</v>
      </c>
      <c r="E286" s="116"/>
      <c r="F286" s="68">
        <f t="shared" si="12"/>
        <v>50000</v>
      </c>
      <c r="G286" s="89">
        <v>50000</v>
      </c>
      <c r="H286" s="129"/>
    </row>
    <row r="287" spans="1:8" ht="15">
      <c r="A287" s="20">
        <v>21</v>
      </c>
      <c r="B287" s="59" t="s">
        <v>310</v>
      </c>
      <c r="C287" s="20" t="s">
        <v>288</v>
      </c>
      <c r="D287" s="116">
        <v>12000</v>
      </c>
      <c r="E287" s="116"/>
      <c r="F287" s="68">
        <f t="shared" si="12"/>
        <v>12000</v>
      </c>
      <c r="G287" s="89">
        <v>12000</v>
      </c>
      <c r="H287" s="129"/>
    </row>
    <row r="288" spans="1:8" ht="15">
      <c r="A288" s="115">
        <v>22</v>
      </c>
      <c r="B288" s="59" t="s">
        <v>311</v>
      </c>
      <c r="C288" s="20" t="s">
        <v>288</v>
      </c>
      <c r="D288" s="116">
        <v>64000</v>
      </c>
      <c r="E288" s="116"/>
      <c r="F288" s="68">
        <f t="shared" si="12"/>
        <v>64000</v>
      </c>
      <c r="G288" s="89">
        <v>64000</v>
      </c>
      <c r="H288" s="129"/>
    </row>
    <row r="289" spans="1:8" ht="15">
      <c r="A289" s="20">
        <v>23</v>
      </c>
      <c r="B289" s="59" t="s">
        <v>312</v>
      </c>
      <c r="C289" s="20" t="s">
        <v>288</v>
      </c>
      <c r="D289" s="116">
        <v>8000</v>
      </c>
      <c r="E289" s="116"/>
      <c r="F289" s="68">
        <f t="shared" si="12"/>
        <v>8000</v>
      </c>
      <c r="G289" s="89">
        <v>8000</v>
      </c>
      <c r="H289" s="129"/>
    </row>
    <row r="290" spans="1:8" ht="15">
      <c r="A290" s="115">
        <v>24</v>
      </c>
      <c r="B290" s="59" t="s">
        <v>313</v>
      </c>
      <c r="C290" s="20" t="s">
        <v>288</v>
      </c>
      <c r="D290" s="116">
        <v>64000</v>
      </c>
      <c r="E290" s="116"/>
      <c r="F290" s="68">
        <f t="shared" si="12"/>
        <v>64000</v>
      </c>
      <c r="G290" s="89">
        <v>64000</v>
      </c>
      <c r="H290" s="129"/>
    </row>
    <row r="291" spans="1:8" ht="15">
      <c r="A291" s="20">
        <v>25</v>
      </c>
      <c r="B291" s="59" t="s">
        <v>314</v>
      </c>
      <c r="C291" s="20" t="s">
        <v>288</v>
      </c>
      <c r="D291" s="116">
        <v>64000</v>
      </c>
      <c r="E291" s="116"/>
      <c r="F291" s="68">
        <f t="shared" si="12"/>
        <v>64000</v>
      </c>
      <c r="G291" s="89">
        <v>64000</v>
      </c>
      <c r="H291" s="129"/>
    </row>
    <row r="292" spans="1:8" ht="15">
      <c r="A292" s="115">
        <v>26</v>
      </c>
      <c r="B292" s="59" t="s">
        <v>315</v>
      </c>
      <c r="C292" s="20" t="s">
        <v>288</v>
      </c>
      <c r="D292" s="116">
        <v>9000</v>
      </c>
      <c r="E292" s="116"/>
      <c r="F292" s="68">
        <f t="shared" si="12"/>
        <v>9000</v>
      </c>
      <c r="G292" s="37">
        <v>9000</v>
      </c>
      <c r="H292" s="129"/>
    </row>
    <row r="293" spans="1:8" ht="15">
      <c r="A293" s="20">
        <v>27</v>
      </c>
      <c r="B293" s="59" t="s">
        <v>316</v>
      </c>
      <c r="C293" s="20" t="s">
        <v>288</v>
      </c>
      <c r="D293" s="116">
        <v>8000</v>
      </c>
      <c r="E293" s="116"/>
      <c r="F293" s="68">
        <f t="shared" si="12"/>
        <v>8000</v>
      </c>
      <c r="G293" s="37">
        <v>8000</v>
      </c>
      <c r="H293" s="129"/>
    </row>
    <row r="294" spans="1:8" ht="15">
      <c r="A294" s="115">
        <v>28</v>
      </c>
      <c r="B294" s="59" t="s">
        <v>317</v>
      </c>
      <c r="C294" s="20" t="s">
        <v>288</v>
      </c>
      <c r="D294" s="116">
        <v>2500</v>
      </c>
      <c r="E294" s="116"/>
      <c r="F294" s="68">
        <f t="shared" si="12"/>
        <v>2500</v>
      </c>
      <c r="G294" s="37">
        <v>2500</v>
      </c>
      <c r="H294" s="129"/>
    </row>
    <row r="295" spans="1:8" ht="15">
      <c r="A295" s="20">
        <v>29</v>
      </c>
      <c r="B295" s="59" t="s">
        <v>318</v>
      </c>
      <c r="C295" s="20" t="s">
        <v>288</v>
      </c>
      <c r="D295" s="116">
        <v>3000</v>
      </c>
      <c r="E295" s="116"/>
      <c r="F295" s="68">
        <f t="shared" si="12"/>
        <v>3000</v>
      </c>
      <c r="G295" s="37">
        <v>3000</v>
      </c>
      <c r="H295" s="129"/>
    </row>
    <row r="296" spans="1:8" ht="15">
      <c r="A296" s="115">
        <v>30</v>
      </c>
      <c r="B296" s="59" t="s">
        <v>319</v>
      </c>
      <c r="C296" s="20" t="s">
        <v>288</v>
      </c>
      <c r="D296" s="116">
        <v>3000</v>
      </c>
      <c r="E296" s="116"/>
      <c r="F296" s="68">
        <f t="shared" si="12"/>
        <v>3000</v>
      </c>
      <c r="G296" s="37">
        <v>3000</v>
      </c>
      <c r="H296" s="129"/>
    </row>
    <row r="297" spans="1:8" ht="15">
      <c r="A297" s="20">
        <v>31</v>
      </c>
      <c r="B297" s="59" t="s">
        <v>320</v>
      </c>
      <c r="C297" s="20" t="s">
        <v>288</v>
      </c>
      <c r="D297" s="116">
        <v>2500</v>
      </c>
      <c r="E297" s="116"/>
      <c r="F297" s="68">
        <f t="shared" si="12"/>
        <v>2500</v>
      </c>
      <c r="G297" s="89">
        <v>2500</v>
      </c>
      <c r="H297" s="129"/>
    </row>
    <row r="298" spans="1:8" ht="15">
      <c r="A298" s="115">
        <v>32</v>
      </c>
      <c r="B298" s="59" t="s">
        <v>321</v>
      </c>
      <c r="C298" s="20" t="s">
        <v>288</v>
      </c>
      <c r="D298" s="116">
        <v>5000</v>
      </c>
      <c r="E298" s="116"/>
      <c r="F298" s="68">
        <f t="shared" si="12"/>
        <v>5000</v>
      </c>
      <c r="G298" s="89">
        <v>5000</v>
      </c>
      <c r="H298" s="129"/>
    </row>
    <row r="299" spans="1:8" ht="15">
      <c r="A299" s="20">
        <v>33</v>
      </c>
      <c r="B299" s="59" t="s">
        <v>322</v>
      </c>
      <c r="C299" s="20" t="s">
        <v>288</v>
      </c>
      <c r="D299" s="116">
        <v>3000</v>
      </c>
      <c r="E299" s="116"/>
      <c r="F299" s="68">
        <f t="shared" si="12"/>
        <v>3000</v>
      </c>
      <c r="G299" s="89">
        <v>3000</v>
      </c>
      <c r="H299" s="129"/>
    </row>
    <row r="300" spans="1:8" ht="15">
      <c r="A300" s="115">
        <v>34</v>
      </c>
      <c r="B300" s="59" t="s">
        <v>323</v>
      </c>
      <c r="C300" s="20" t="s">
        <v>288</v>
      </c>
      <c r="D300" s="116">
        <v>5000</v>
      </c>
      <c r="E300" s="116"/>
      <c r="F300" s="68">
        <f t="shared" si="12"/>
        <v>5000</v>
      </c>
      <c r="G300" s="89">
        <v>5000</v>
      </c>
      <c r="H300" s="129"/>
    </row>
    <row r="301" spans="1:8" ht="15">
      <c r="A301" s="20">
        <v>35</v>
      </c>
      <c r="B301" s="59" t="s">
        <v>324</v>
      </c>
      <c r="C301" s="20" t="s">
        <v>288</v>
      </c>
      <c r="D301" s="116">
        <v>23000</v>
      </c>
      <c r="E301" s="116"/>
      <c r="F301" s="68">
        <f t="shared" si="12"/>
        <v>23000</v>
      </c>
      <c r="G301" s="89">
        <v>23000</v>
      </c>
      <c r="H301" s="129"/>
    </row>
    <row r="302" spans="1:8" ht="15">
      <c r="A302" s="115">
        <v>36</v>
      </c>
      <c r="B302" s="59" t="s">
        <v>325</v>
      </c>
      <c r="C302" s="20" t="s">
        <v>288</v>
      </c>
      <c r="D302" s="116">
        <v>36000</v>
      </c>
      <c r="E302" s="116"/>
      <c r="F302" s="68">
        <f t="shared" si="12"/>
        <v>36000</v>
      </c>
      <c r="G302" s="89">
        <v>36000</v>
      </c>
      <c r="H302" s="129"/>
    </row>
    <row r="303" spans="1:8" ht="15">
      <c r="A303" s="20">
        <v>37</v>
      </c>
      <c r="B303" s="59" t="s">
        <v>326</v>
      </c>
      <c r="C303" s="20" t="s">
        <v>288</v>
      </c>
      <c r="D303" s="116">
        <v>64000</v>
      </c>
      <c r="E303" s="116"/>
      <c r="F303" s="68">
        <f t="shared" si="12"/>
        <v>64000</v>
      </c>
      <c r="G303" s="89">
        <v>64000</v>
      </c>
      <c r="H303" s="129"/>
    </row>
    <row r="304" spans="1:8" ht="15">
      <c r="A304" s="115">
        <v>38</v>
      </c>
      <c r="B304" s="59" t="s">
        <v>327</v>
      </c>
      <c r="C304" s="20" t="s">
        <v>288</v>
      </c>
      <c r="D304" s="116">
        <v>16000</v>
      </c>
      <c r="E304" s="116"/>
      <c r="F304" s="68">
        <f t="shared" si="12"/>
        <v>16000</v>
      </c>
      <c r="G304" s="89">
        <v>16000</v>
      </c>
      <c r="H304" s="129"/>
    </row>
    <row r="305" spans="1:8" ht="15">
      <c r="A305" s="20">
        <v>39</v>
      </c>
      <c r="B305" s="59" t="s">
        <v>328</v>
      </c>
      <c r="C305" s="20" t="s">
        <v>288</v>
      </c>
      <c r="D305" s="116">
        <v>0</v>
      </c>
      <c r="E305" s="116"/>
      <c r="F305" s="68">
        <f t="shared" si="12"/>
        <v>0</v>
      </c>
      <c r="G305" s="89">
        <v>0</v>
      </c>
      <c r="H305" s="129"/>
    </row>
    <row r="306" spans="1:8" ht="15">
      <c r="A306" s="115">
        <v>40</v>
      </c>
      <c r="B306" s="59" t="s">
        <v>329</v>
      </c>
      <c r="C306" s="20" t="s">
        <v>288</v>
      </c>
      <c r="D306" s="116">
        <v>15000</v>
      </c>
      <c r="E306" s="116"/>
      <c r="F306" s="68">
        <f t="shared" si="12"/>
        <v>15000</v>
      </c>
      <c r="G306" s="89">
        <v>15000</v>
      </c>
      <c r="H306" s="129"/>
    </row>
    <row r="307" spans="1:8" ht="15">
      <c r="A307" s="130"/>
      <c r="B307" s="127" t="s">
        <v>330</v>
      </c>
      <c r="C307" s="130" t="s">
        <v>288</v>
      </c>
      <c r="D307" s="128">
        <f>SUM(D276:D306)</f>
        <v>830000</v>
      </c>
      <c r="E307" s="128">
        <f>SUM(E276:E306)</f>
        <v>0</v>
      </c>
      <c r="F307" s="128">
        <f>SUM(F276:F306)</f>
        <v>830000</v>
      </c>
      <c r="G307" s="128">
        <f>SUM(G276:G306)</f>
        <v>830000</v>
      </c>
      <c r="H307" s="128">
        <f>SUM(H276:H306)</f>
        <v>0</v>
      </c>
    </row>
    <row r="308" spans="1:8" ht="38.25">
      <c r="A308" s="115">
        <v>41</v>
      </c>
      <c r="B308" s="91" t="s">
        <v>331</v>
      </c>
      <c r="C308" s="20" t="s">
        <v>288</v>
      </c>
      <c r="D308" s="68">
        <v>40000</v>
      </c>
      <c r="E308" s="68"/>
      <c r="F308" s="68">
        <f aca="true" t="shared" si="13" ref="F308:F318">E308+D308</f>
        <v>40000</v>
      </c>
      <c r="G308" s="89">
        <v>40000</v>
      </c>
      <c r="H308" s="129"/>
    </row>
    <row r="309" spans="1:8" ht="25.5">
      <c r="A309" s="115">
        <v>42</v>
      </c>
      <c r="B309" s="59" t="s">
        <v>332</v>
      </c>
      <c r="C309" s="20" t="s">
        <v>288</v>
      </c>
      <c r="D309" s="68">
        <v>40000</v>
      </c>
      <c r="E309" s="68"/>
      <c r="F309" s="68">
        <f t="shared" si="13"/>
        <v>40000</v>
      </c>
      <c r="G309" s="89">
        <v>40000</v>
      </c>
      <c r="H309" s="129"/>
    </row>
    <row r="310" spans="1:8" ht="38.25">
      <c r="A310" s="115">
        <v>43</v>
      </c>
      <c r="B310" s="112" t="s">
        <v>333</v>
      </c>
      <c r="C310" s="20" t="s">
        <v>288</v>
      </c>
      <c r="D310" s="68">
        <v>40000</v>
      </c>
      <c r="E310" s="68"/>
      <c r="F310" s="68">
        <f t="shared" si="13"/>
        <v>40000</v>
      </c>
      <c r="G310" s="89">
        <v>40000</v>
      </c>
      <c r="H310" s="129"/>
    </row>
    <row r="311" spans="1:8" ht="25.5">
      <c r="A311" s="115">
        <v>44</v>
      </c>
      <c r="B311" s="59" t="s">
        <v>334</v>
      </c>
      <c r="C311" s="20" t="s">
        <v>288</v>
      </c>
      <c r="D311" s="68">
        <v>20000</v>
      </c>
      <c r="E311" s="68"/>
      <c r="F311" s="68">
        <f t="shared" si="13"/>
        <v>20000</v>
      </c>
      <c r="G311" s="89">
        <v>20000</v>
      </c>
      <c r="H311" s="129"/>
    </row>
    <row r="312" spans="1:8" ht="25.5">
      <c r="A312" s="115">
        <v>45</v>
      </c>
      <c r="B312" s="59" t="s">
        <v>335</v>
      </c>
      <c r="C312" s="20" t="s">
        <v>288</v>
      </c>
      <c r="D312" s="68">
        <v>55000</v>
      </c>
      <c r="E312" s="68"/>
      <c r="F312" s="68">
        <f t="shared" si="13"/>
        <v>55000</v>
      </c>
      <c r="G312" s="89">
        <v>55000</v>
      </c>
      <c r="H312" s="129"/>
    </row>
    <row r="313" spans="1:8" ht="15">
      <c r="A313" s="115">
        <v>46</v>
      </c>
      <c r="B313" s="131" t="s">
        <v>336</v>
      </c>
      <c r="C313" s="20" t="s">
        <v>288</v>
      </c>
      <c r="D313" s="68">
        <v>20000</v>
      </c>
      <c r="E313" s="68"/>
      <c r="F313" s="68">
        <f t="shared" si="13"/>
        <v>20000</v>
      </c>
      <c r="G313" s="89">
        <v>20000</v>
      </c>
      <c r="H313" s="129"/>
    </row>
    <row r="314" spans="1:8" ht="15">
      <c r="A314" s="115">
        <v>47</v>
      </c>
      <c r="B314" s="59" t="s">
        <v>337</v>
      </c>
      <c r="C314" s="20" t="s">
        <v>288</v>
      </c>
      <c r="D314" s="68">
        <v>4000</v>
      </c>
      <c r="E314" s="68"/>
      <c r="F314" s="68">
        <f t="shared" si="13"/>
        <v>4000</v>
      </c>
      <c r="G314" s="89">
        <v>4000</v>
      </c>
      <c r="H314" s="129"/>
    </row>
    <row r="315" spans="1:8" ht="15">
      <c r="A315" s="115">
        <v>48</v>
      </c>
      <c r="B315" s="59" t="s">
        <v>338</v>
      </c>
      <c r="C315" s="20" t="s">
        <v>288</v>
      </c>
      <c r="D315" s="68">
        <v>6000</v>
      </c>
      <c r="E315" s="68"/>
      <c r="F315" s="68">
        <f t="shared" si="13"/>
        <v>6000</v>
      </c>
      <c r="G315" s="89">
        <v>6000</v>
      </c>
      <c r="H315" s="129"/>
    </row>
    <row r="316" spans="1:8" ht="25.5">
      <c r="A316" s="115">
        <v>49</v>
      </c>
      <c r="B316" s="59" t="s">
        <v>339</v>
      </c>
      <c r="C316" s="20" t="s">
        <v>288</v>
      </c>
      <c r="D316" s="68">
        <v>2000</v>
      </c>
      <c r="E316" s="68"/>
      <c r="F316" s="68">
        <f t="shared" si="13"/>
        <v>2000</v>
      </c>
      <c r="G316" s="89">
        <v>2000</v>
      </c>
      <c r="H316" s="129"/>
    </row>
    <row r="317" spans="1:8" ht="15">
      <c r="A317" s="115">
        <v>50</v>
      </c>
      <c r="B317" s="59" t="s">
        <v>340</v>
      </c>
      <c r="C317" s="20" t="s">
        <v>288</v>
      </c>
      <c r="D317" s="68">
        <v>3000</v>
      </c>
      <c r="E317" s="68"/>
      <c r="F317" s="68">
        <f t="shared" si="13"/>
        <v>3000</v>
      </c>
      <c r="G317" s="89">
        <v>3000</v>
      </c>
      <c r="H317" s="129"/>
    </row>
    <row r="318" spans="1:8" ht="25.5">
      <c r="A318" s="115">
        <v>51</v>
      </c>
      <c r="B318" s="59" t="s">
        <v>341</v>
      </c>
      <c r="C318" s="20" t="s">
        <v>288</v>
      </c>
      <c r="D318" s="68">
        <v>90000</v>
      </c>
      <c r="E318" s="68"/>
      <c r="F318" s="68">
        <f t="shared" si="13"/>
        <v>90000</v>
      </c>
      <c r="G318" s="89">
        <v>90000</v>
      </c>
      <c r="H318" s="129"/>
    </row>
    <row r="319" spans="1:8" ht="15">
      <c r="A319" s="130"/>
      <c r="B319" s="127" t="s">
        <v>342</v>
      </c>
      <c r="C319" s="130" t="s">
        <v>288</v>
      </c>
      <c r="D319" s="128">
        <f>SUM(D308:D318)</f>
        <v>320000</v>
      </c>
      <c r="E319" s="128">
        <f>SUM(E308:E318)</f>
        <v>0</v>
      </c>
      <c r="F319" s="128">
        <f>SUM(F308:F318)</f>
        <v>320000</v>
      </c>
      <c r="G319" s="128">
        <f>SUM(G308:G318)</f>
        <v>320000</v>
      </c>
      <c r="H319" s="128">
        <f>SUM(H308:H318)</f>
        <v>0</v>
      </c>
    </row>
    <row r="320" spans="1:8" ht="25.5">
      <c r="A320" s="82"/>
      <c r="B320" s="81" t="s">
        <v>343</v>
      </c>
      <c r="C320" s="82">
        <v>68</v>
      </c>
      <c r="D320" s="14">
        <f>SUM(D321:D321)</f>
        <v>540000</v>
      </c>
      <c r="E320" s="14">
        <f>SUM(E321:E321)</f>
        <v>0</v>
      </c>
      <c r="F320" s="14">
        <f>SUM(F321:F321)</f>
        <v>540000</v>
      </c>
      <c r="G320" s="14">
        <f>SUM(G321:G321)</f>
        <v>540000</v>
      </c>
      <c r="H320" s="14">
        <f>SUM(H321:H321)</f>
        <v>0</v>
      </c>
    </row>
    <row r="321" spans="1:8" ht="27.75" customHeight="1">
      <c r="A321" s="22">
        <v>1</v>
      </c>
      <c r="B321" s="132" t="s">
        <v>344</v>
      </c>
      <c r="C321" s="133" t="s">
        <v>295</v>
      </c>
      <c r="D321" s="51">
        <v>540000</v>
      </c>
      <c r="E321" s="51"/>
      <c r="F321" s="68">
        <f>E321+D321</f>
        <v>540000</v>
      </c>
      <c r="G321" s="51">
        <v>540000</v>
      </c>
      <c r="H321" s="53"/>
    </row>
    <row r="322" spans="1:8" ht="16.5" customHeight="1">
      <c r="A322" s="64"/>
      <c r="B322" s="134" t="s">
        <v>370</v>
      </c>
      <c r="C322" s="64">
        <v>83</v>
      </c>
      <c r="D322" s="14">
        <f>D323</f>
        <v>0</v>
      </c>
      <c r="E322" s="14">
        <f>E323</f>
        <v>5000</v>
      </c>
      <c r="F322" s="14">
        <f>F323</f>
        <v>5000</v>
      </c>
      <c r="G322" s="14">
        <f>G323</f>
        <v>0</v>
      </c>
      <c r="H322" s="14">
        <f>H323</f>
        <v>5000</v>
      </c>
    </row>
    <row r="323" spans="1:8" ht="27.75" customHeight="1">
      <c r="A323" s="22">
        <v>1</v>
      </c>
      <c r="B323" s="132" t="s">
        <v>371</v>
      </c>
      <c r="C323" s="148" t="s">
        <v>372</v>
      </c>
      <c r="D323" s="51"/>
      <c r="E323" s="51">
        <v>5000</v>
      </c>
      <c r="F323" s="68">
        <f>E323+D323</f>
        <v>5000</v>
      </c>
      <c r="G323" s="51"/>
      <c r="H323" s="53">
        <v>5000</v>
      </c>
    </row>
    <row r="324" spans="1:8" ht="15">
      <c r="A324" s="64"/>
      <c r="B324" s="134" t="s">
        <v>345</v>
      </c>
      <c r="C324" s="64">
        <v>84</v>
      </c>
      <c r="D324" s="14">
        <f>SUM(D325:D339)</f>
        <v>4891000</v>
      </c>
      <c r="E324" s="14">
        <f>SUM(E325:E339)</f>
        <v>0</v>
      </c>
      <c r="F324" s="14">
        <f>SUM(F325:F339)</f>
        <v>4891000</v>
      </c>
      <c r="G324" s="14">
        <f>SUM(G325:G339)</f>
        <v>4891000</v>
      </c>
      <c r="H324" s="14">
        <f>SUM(H325:H339)</f>
        <v>0</v>
      </c>
    </row>
    <row r="325" spans="1:8" ht="25.5">
      <c r="A325" s="50">
        <v>1</v>
      </c>
      <c r="B325" s="135" t="s">
        <v>346</v>
      </c>
      <c r="C325" s="50" t="s">
        <v>347</v>
      </c>
      <c r="D325" s="51">
        <v>891000</v>
      </c>
      <c r="E325" s="51"/>
      <c r="F325" s="68">
        <f aca="true" t="shared" si="14" ref="F325:F339">E325+D325</f>
        <v>891000</v>
      </c>
      <c r="G325" s="68">
        <v>891000</v>
      </c>
      <c r="H325" s="136"/>
    </row>
    <row r="326" spans="1:8" ht="15">
      <c r="A326" s="50">
        <v>2</v>
      </c>
      <c r="B326" s="135" t="s">
        <v>348</v>
      </c>
      <c r="C326" s="50" t="s">
        <v>57</v>
      </c>
      <c r="D326" s="51">
        <v>56000</v>
      </c>
      <c r="E326" s="51"/>
      <c r="F326" s="68">
        <f t="shared" si="14"/>
        <v>56000</v>
      </c>
      <c r="G326" s="68">
        <v>56000</v>
      </c>
      <c r="H326" s="136"/>
    </row>
    <row r="327" spans="1:8" s="138" customFormat="1" ht="15">
      <c r="A327" s="20">
        <v>3</v>
      </c>
      <c r="B327" s="112" t="s">
        <v>349</v>
      </c>
      <c r="C327" s="20" t="s">
        <v>57</v>
      </c>
      <c r="D327" s="37">
        <v>1470000</v>
      </c>
      <c r="E327" s="37"/>
      <c r="F327" s="68">
        <f t="shared" si="14"/>
        <v>1470000</v>
      </c>
      <c r="G327" s="23">
        <v>1470000</v>
      </c>
      <c r="H327" s="137"/>
    </row>
    <row r="328" spans="1:8" s="138" customFormat="1" ht="25.5">
      <c r="A328" s="20">
        <v>4</v>
      </c>
      <c r="B328" s="112" t="s">
        <v>350</v>
      </c>
      <c r="C328" s="20" t="s">
        <v>57</v>
      </c>
      <c r="D328" s="37">
        <v>40000</v>
      </c>
      <c r="E328" s="37"/>
      <c r="F328" s="68">
        <f t="shared" si="14"/>
        <v>40000</v>
      </c>
      <c r="G328" s="23">
        <v>40000</v>
      </c>
      <c r="H328" s="137"/>
    </row>
    <row r="329" spans="1:8" s="138" customFormat="1" ht="25.5">
      <c r="A329" s="20">
        <v>5</v>
      </c>
      <c r="B329" s="112" t="s">
        <v>351</v>
      </c>
      <c r="C329" s="20" t="s">
        <v>57</v>
      </c>
      <c r="D329" s="37">
        <v>15000</v>
      </c>
      <c r="E329" s="37"/>
      <c r="F329" s="68">
        <f t="shared" si="14"/>
        <v>15000</v>
      </c>
      <c r="G329" s="23">
        <v>15000</v>
      </c>
      <c r="H329" s="137"/>
    </row>
    <row r="330" spans="1:8" s="138" customFormat="1" ht="15">
      <c r="A330" s="20">
        <v>6</v>
      </c>
      <c r="B330" s="112" t="s">
        <v>352</v>
      </c>
      <c r="C330" s="20" t="s">
        <v>57</v>
      </c>
      <c r="D330" s="37">
        <v>1300000</v>
      </c>
      <c r="E330" s="37"/>
      <c r="F330" s="68">
        <f t="shared" si="14"/>
        <v>1300000</v>
      </c>
      <c r="G330" s="23">
        <v>1300000</v>
      </c>
      <c r="H330" s="137"/>
    </row>
    <row r="331" spans="1:8" ht="15">
      <c r="A331" s="50">
        <v>7</v>
      </c>
      <c r="B331" s="103" t="s">
        <v>353</v>
      </c>
      <c r="C331" s="50" t="s">
        <v>57</v>
      </c>
      <c r="D331" s="51">
        <v>103000</v>
      </c>
      <c r="E331" s="51"/>
      <c r="F331" s="68">
        <f t="shared" si="14"/>
        <v>103000</v>
      </c>
      <c r="G331" s="68">
        <v>103000</v>
      </c>
      <c r="H331" s="136"/>
    </row>
    <row r="332" spans="1:8" ht="15">
      <c r="A332" s="115">
        <v>8</v>
      </c>
      <c r="B332" s="103" t="s">
        <v>354</v>
      </c>
      <c r="C332" s="50" t="s">
        <v>57</v>
      </c>
      <c r="D332" s="51">
        <v>30000</v>
      </c>
      <c r="E332" s="51"/>
      <c r="F332" s="68">
        <f t="shared" si="14"/>
        <v>30000</v>
      </c>
      <c r="G332" s="68">
        <v>30000</v>
      </c>
      <c r="H332" s="136"/>
    </row>
    <row r="333" spans="1:8" ht="15">
      <c r="A333" s="50">
        <v>9</v>
      </c>
      <c r="B333" s="54" t="s">
        <v>355</v>
      </c>
      <c r="C333" s="50" t="s">
        <v>57</v>
      </c>
      <c r="D333" s="51">
        <v>6000</v>
      </c>
      <c r="E333" s="51"/>
      <c r="F333" s="68">
        <f t="shared" si="14"/>
        <v>6000</v>
      </c>
      <c r="G333" s="68">
        <v>6000</v>
      </c>
      <c r="H333" s="136"/>
    </row>
    <row r="334" spans="1:8" ht="15">
      <c r="A334" s="115">
        <v>10</v>
      </c>
      <c r="B334" s="54" t="s">
        <v>356</v>
      </c>
      <c r="C334" s="50" t="s">
        <v>57</v>
      </c>
      <c r="D334" s="51">
        <v>25000</v>
      </c>
      <c r="E334" s="51"/>
      <c r="F334" s="68">
        <f t="shared" si="14"/>
        <v>25000</v>
      </c>
      <c r="G334" s="68">
        <v>25000</v>
      </c>
      <c r="H334" s="136"/>
    </row>
    <row r="335" spans="1:8" ht="25.5">
      <c r="A335" s="50">
        <v>11</v>
      </c>
      <c r="B335" s="103" t="s">
        <v>357</v>
      </c>
      <c r="C335" s="50" t="s">
        <v>57</v>
      </c>
      <c r="D335" s="51">
        <v>140000</v>
      </c>
      <c r="E335" s="51"/>
      <c r="F335" s="68">
        <f t="shared" si="14"/>
        <v>140000</v>
      </c>
      <c r="G335" s="68">
        <v>140000</v>
      </c>
      <c r="H335" s="136"/>
    </row>
    <row r="336" spans="1:8" ht="15">
      <c r="A336" s="115">
        <v>12</v>
      </c>
      <c r="B336" s="139" t="s">
        <v>358</v>
      </c>
      <c r="C336" s="50" t="s">
        <v>57</v>
      </c>
      <c r="D336" s="51">
        <v>45000</v>
      </c>
      <c r="E336" s="51"/>
      <c r="F336" s="68">
        <f t="shared" si="14"/>
        <v>45000</v>
      </c>
      <c r="G336" s="68">
        <v>45000</v>
      </c>
      <c r="H336" s="136"/>
    </row>
    <row r="337" spans="1:8" ht="15">
      <c r="A337" s="50">
        <v>13</v>
      </c>
      <c r="B337" s="140" t="s">
        <v>359</v>
      </c>
      <c r="C337" s="50" t="s">
        <v>57</v>
      </c>
      <c r="D337" s="51">
        <v>120000</v>
      </c>
      <c r="E337" s="51"/>
      <c r="F337" s="68">
        <f t="shared" si="14"/>
        <v>120000</v>
      </c>
      <c r="G337" s="68">
        <v>120000</v>
      </c>
      <c r="H337" s="136"/>
    </row>
    <row r="338" spans="1:8" ht="15">
      <c r="A338" s="115">
        <v>14</v>
      </c>
      <c r="B338" s="140" t="s">
        <v>360</v>
      </c>
      <c r="C338" s="50" t="s">
        <v>57</v>
      </c>
      <c r="D338" s="51">
        <v>250000</v>
      </c>
      <c r="E338" s="51"/>
      <c r="F338" s="68">
        <f t="shared" si="14"/>
        <v>250000</v>
      </c>
      <c r="G338" s="68">
        <v>250000</v>
      </c>
      <c r="H338" s="136"/>
    </row>
    <row r="339" spans="1:8" ht="15">
      <c r="A339" s="50">
        <v>15</v>
      </c>
      <c r="B339" s="112" t="s">
        <v>361</v>
      </c>
      <c r="C339" s="141" t="s">
        <v>57</v>
      </c>
      <c r="D339" s="111">
        <v>400000</v>
      </c>
      <c r="E339" s="111"/>
      <c r="F339" s="68">
        <f t="shared" si="14"/>
        <v>400000</v>
      </c>
      <c r="G339" s="111">
        <v>400000</v>
      </c>
      <c r="H339" s="136"/>
    </row>
    <row r="340" spans="1:7" ht="15">
      <c r="A340" s="142"/>
      <c r="D340" s="2"/>
      <c r="E340" s="2"/>
      <c r="F340" s="2"/>
      <c r="G340" s="2"/>
    </row>
    <row r="341" spans="1:7" ht="15">
      <c r="A341" s="142"/>
      <c r="D341" s="2"/>
      <c r="E341" s="2"/>
      <c r="F341" s="2"/>
      <c r="G341" s="2"/>
    </row>
    <row r="342" spans="1:7" ht="15">
      <c r="A342" s="142"/>
      <c r="D342" s="2"/>
      <c r="E342" s="2"/>
      <c r="F342" s="2"/>
      <c r="G342" s="2"/>
    </row>
    <row r="343" spans="1:7" ht="15">
      <c r="A343" s="142"/>
      <c r="D343" s="2"/>
      <c r="E343" s="2"/>
      <c r="F343" s="2"/>
      <c r="G343" s="2"/>
    </row>
    <row r="344" spans="1:7" ht="15">
      <c r="A344" s="142"/>
      <c r="D344" s="2"/>
      <c r="E344" s="2"/>
      <c r="F344" s="2"/>
      <c r="G344" s="2"/>
    </row>
    <row r="345" spans="1:7" ht="15">
      <c r="A345" s="142"/>
      <c r="D345" s="2"/>
      <c r="E345" s="2"/>
      <c r="F345" s="2"/>
      <c r="G345" s="2"/>
    </row>
    <row r="346" spans="1:7" ht="15">
      <c r="A346" s="142"/>
      <c r="D346" s="2"/>
      <c r="E346" s="2"/>
      <c r="F346" s="2"/>
      <c r="G346" s="2"/>
    </row>
    <row r="347" spans="1:7" ht="15">
      <c r="A347" s="142"/>
      <c r="D347" s="2"/>
      <c r="E347" s="2"/>
      <c r="F347" s="2"/>
      <c r="G347" s="2"/>
    </row>
    <row r="348" spans="1:7" ht="15">
      <c r="A348" s="142"/>
      <c r="D348" s="2"/>
      <c r="E348" s="2"/>
      <c r="F348" s="2"/>
      <c r="G348" s="2"/>
    </row>
    <row r="349" spans="1:7" ht="15">
      <c r="A349" s="142"/>
      <c r="D349" s="2"/>
      <c r="E349" s="2"/>
      <c r="F349" s="2"/>
      <c r="G349" s="2"/>
    </row>
    <row r="350" spans="1:7" ht="15">
      <c r="A350" s="142"/>
      <c r="D350" s="2"/>
      <c r="E350" s="2"/>
      <c r="F350" s="2"/>
      <c r="G350" s="2"/>
    </row>
    <row r="351" spans="1:7" ht="15">
      <c r="A351" s="142"/>
      <c r="D351" s="2"/>
      <c r="E351" s="2"/>
      <c r="F351" s="2"/>
      <c r="G351" s="2"/>
    </row>
    <row r="352" spans="1:7" ht="15">
      <c r="A352" s="142"/>
      <c r="D352" s="2"/>
      <c r="E352" s="2"/>
      <c r="F352" s="2"/>
      <c r="G352" s="2"/>
    </row>
    <row r="353" spans="1:7" ht="15">
      <c r="A353" s="142"/>
      <c r="D353" s="2"/>
      <c r="E353" s="2"/>
      <c r="F353" s="2"/>
      <c r="G353" s="2"/>
    </row>
    <row r="354" spans="1:7" ht="15">
      <c r="A354" s="142"/>
      <c r="B354" s="142"/>
      <c r="C354" s="142"/>
      <c r="D354" s="2"/>
      <c r="E354" s="2"/>
      <c r="F354" s="2"/>
      <c r="G354" s="2"/>
    </row>
    <row r="355" spans="1:7" ht="15">
      <c r="A355" s="142"/>
      <c r="B355" s="142"/>
      <c r="C355" s="142"/>
      <c r="D355" s="2"/>
      <c r="E355" s="2"/>
      <c r="F355" s="2"/>
      <c r="G355" s="2"/>
    </row>
    <row r="356" spans="1:7" ht="15">
      <c r="A356" s="142"/>
      <c r="B356" s="142"/>
      <c r="C356" s="142"/>
      <c r="D356" s="2"/>
      <c r="E356" s="2"/>
      <c r="F356" s="2"/>
      <c r="G356" s="2"/>
    </row>
    <row r="357" spans="1:7" ht="15">
      <c r="A357" s="142"/>
      <c r="B357" s="142"/>
      <c r="C357" s="142"/>
      <c r="D357" s="2"/>
      <c r="E357" s="2"/>
      <c r="F357" s="2"/>
      <c r="G357" s="2"/>
    </row>
    <row r="358" spans="1:7" ht="15">
      <c r="A358" s="142"/>
      <c r="B358" s="142"/>
      <c r="C358" s="142"/>
      <c r="D358" s="2"/>
      <c r="E358" s="2"/>
      <c r="F358" s="2"/>
      <c r="G358" s="2"/>
    </row>
    <row r="359" spans="1:7" ht="15">
      <c r="A359" s="142"/>
      <c r="B359" s="142"/>
      <c r="C359" s="142"/>
      <c r="D359" s="2"/>
      <c r="E359" s="2"/>
      <c r="F359" s="2"/>
      <c r="G359" s="2"/>
    </row>
    <row r="360" spans="1:7" ht="15">
      <c r="A360" s="142"/>
      <c r="B360" s="142"/>
      <c r="C360" s="142"/>
      <c r="D360" s="2"/>
      <c r="E360" s="2"/>
      <c r="F360" s="2"/>
      <c r="G360" s="2"/>
    </row>
    <row r="361" spans="1:7" ht="15">
      <c r="A361" s="142"/>
      <c r="B361" s="142"/>
      <c r="C361" s="142"/>
      <c r="D361" s="2"/>
      <c r="E361" s="2"/>
      <c r="F361" s="2"/>
      <c r="G361" s="2"/>
    </row>
    <row r="362" spans="1:7" ht="15">
      <c r="A362" s="142"/>
      <c r="B362" s="142"/>
      <c r="C362" s="142"/>
      <c r="D362" s="2"/>
      <c r="E362" s="2"/>
      <c r="F362" s="2"/>
      <c r="G362" s="2"/>
    </row>
    <row r="363" spans="1:7" ht="15">
      <c r="A363" s="142"/>
      <c r="B363" s="142"/>
      <c r="C363" s="142"/>
      <c r="D363" s="2"/>
      <c r="E363" s="2"/>
      <c r="F363" s="2"/>
      <c r="G363" s="2"/>
    </row>
    <row r="364" spans="1:7" ht="15">
      <c r="A364" s="142"/>
      <c r="B364" s="142"/>
      <c r="C364" s="142"/>
      <c r="D364" s="2"/>
      <c r="E364" s="2"/>
      <c r="F364" s="2"/>
      <c r="G364" s="2"/>
    </row>
    <row r="365" spans="1:7" ht="15">
      <c r="A365" s="142"/>
      <c r="B365" s="142"/>
      <c r="C365" s="142"/>
      <c r="D365" s="2"/>
      <c r="E365" s="2"/>
      <c r="F365" s="2"/>
      <c r="G365" s="2"/>
    </row>
    <row r="366" spans="1:7" ht="15">
      <c r="A366" s="142"/>
      <c r="B366" s="142"/>
      <c r="C366" s="142"/>
      <c r="D366" s="2"/>
      <c r="E366" s="2"/>
      <c r="F366" s="2"/>
      <c r="G366" s="2"/>
    </row>
    <row r="367" spans="1:7" ht="15">
      <c r="A367" s="142"/>
      <c r="B367" s="142"/>
      <c r="C367" s="142"/>
      <c r="D367" s="2"/>
      <c r="E367" s="2"/>
      <c r="F367" s="2"/>
      <c r="G367" s="2"/>
    </row>
    <row r="368" spans="1:7" ht="15">
      <c r="A368" s="142"/>
      <c r="B368" s="142"/>
      <c r="C368" s="142"/>
      <c r="D368" s="2"/>
      <c r="E368" s="2"/>
      <c r="F368" s="2"/>
      <c r="G368" s="2"/>
    </row>
    <row r="369" spans="1:7" ht="15">
      <c r="A369" s="142"/>
      <c r="B369" s="142"/>
      <c r="C369" s="142"/>
      <c r="D369" s="2"/>
      <c r="E369" s="2"/>
      <c r="F369" s="2"/>
      <c r="G369" s="2"/>
    </row>
    <row r="370" spans="1:7" ht="15">
      <c r="A370" s="142"/>
      <c r="B370" s="142"/>
      <c r="C370" s="142"/>
      <c r="D370" s="2"/>
      <c r="E370" s="2"/>
      <c r="F370" s="2"/>
      <c r="G370" s="2"/>
    </row>
    <row r="371" spans="1:7" ht="15">
      <c r="A371" s="142"/>
      <c r="B371" s="142"/>
      <c r="C371" s="142"/>
      <c r="D371" s="2"/>
      <c r="E371" s="2"/>
      <c r="F371" s="2"/>
      <c r="G371" s="2"/>
    </row>
    <row r="372" spans="1:7" ht="15">
      <c r="A372" s="142"/>
      <c r="B372" s="142"/>
      <c r="C372" s="142"/>
      <c r="D372" s="2"/>
      <c r="E372" s="2"/>
      <c r="F372" s="2"/>
      <c r="G372" s="2"/>
    </row>
    <row r="373" spans="1:7" ht="15">
      <c r="A373" s="142"/>
      <c r="B373" s="142"/>
      <c r="C373" s="142"/>
      <c r="D373" s="2"/>
      <c r="E373" s="2"/>
      <c r="F373" s="2"/>
      <c r="G373" s="2"/>
    </row>
    <row r="374" spans="1:7" ht="15">
      <c r="A374" s="142"/>
      <c r="B374" s="142"/>
      <c r="C374" s="142"/>
      <c r="D374" s="2"/>
      <c r="E374" s="2"/>
      <c r="F374" s="2"/>
      <c r="G374" s="2"/>
    </row>
    <row r="375" spans="1:7" ht="15">
      <c r="A375" s="142"/>
      <c r="B375" s="142"/>
      <c r="C375" s="142"/>
      <c r="D375" s="2"/>
      <c r="E375" s="2"/>
      <c r="F375" s="2"/>
      <c r="G375" s="2"/>
    </row>
    <row r="376" spans="1:7" ht="15">
      <c r="A376" s="142"/>
      <c r="B376" s="142"/>
      <c r="C376" s="142"/>
      <c r="D376" s="2"/>
      <c r="E376" s="2"/>
      <c r="F376" s="2"/>
      <c r="G376" s="2"/>
    </row>
    <row r="377" spans="1:7" ht="15">
      <c r="A377" s="142"/>
      <c r="B377" s="142"/>
      <c r="C377" s="142"/>
      <c r="D377" s="2"/>
      <c r="E377" s="2"/>
      <c r="F377" s="2"/>
      <c r="G377" s="2"/>
    </row>
    <row r="378" spans="1:7" ht="15">
      <c r="A378" s="142"/>
      <c r="B378" s="142"/>
      <c r="C378" s="142"/>
      <c r="D378" s="2"/>
      <c r="E378" s="2"/>
      <c r="F378" s="2"/>
      <c r="G378" s="2"/>
    </row>
    <row r="379" spans="1:7" ht="15">
      <c r="A379" s="142"/>
      <c r="B379" s="142"/>
      <c r="C379" s="142"/>
      <c r="D379" s="2"/>
      <c r="E379" s="2"/>
      <c r="F379" s="2"/>
      <c r="G379" s="2"/>
    </row>
    <row r="380" spans="1:7" ht="15">
      <c r="A380" s="142"/>
      <c r="B380" s="142"/>
      <c r="C380" s="142"/>
      <c r="D380" s="2"/>
      <c r="E380" s="2"/>
      <c r="F380" s="2"/>
      <c r="G380" s="2"/>
    </row>
    <row r="381" spans="1:7" ht="15">
      <c r="A381" s="142"/>
      <c r="B381" s="142"/>
      <c r="C381" s="142"/>
      <c r="D381" s="2"/>
      <c r="E381" s="2"/>
      <c r="F381" s="2"/>
      <c r="G381" s="2"/>
    </row>
    <row r="382" spans="1:7" ht="15">
      <c r="A382" s="142"/>
      <c r="B382" s="142"/>
      <c r="C382" s="142"/>
      <c r="D382" s="2"/>
      <c r="E382" s="2"/>
      <c r="F382" s="2"/>
      <c r="G382" s="2"/>
    </row>
    <row r="383" spans="1:7" ht="15">
      <c r="A383" s="142"/>
      <c r="B383" s="142"/>
      <c r="C383" s="142"/>
      <c r="D383" s="2"/>
      <c r="E383" s="2"/>
      <c r="F383" s="2"/>
      <c r="G383" s="2"/>
    </row>
    <row r="384" spans="1:7" ht="15">
      <c r="A384" s="142"/>
      <c r="B384" s="142"/>
      <c r="C384" s="142"/>
      <c r="D384" s="2"/>
      <c r="E384" s="2"/>
      <c r="F384" s="2"/>
      <c r="G384" s="2"/>
    </row>
    <row r="385" spans="1:7" ht="15">
      <c r="A385" s="142"/>
      <c r="B385" s="142"/>
      <c r="C385" s="142"/>
      <c r="D385" s="2"/>
      <c r="E385" s="2"/>
      <c r="F385" s="2"/>
      <c r="G385" s="2"/>
    </row>
    <row r="386" spans="1:7" ht="15">
      <c r="A386" s="142"/>
      <c r="B386" s="142"/>
      <c r="C386" s="142"/>
      <c r="D386" s="2"/>
      <c r="E386" s="2"/>
      <c r="F386" s="2"/>
      <c r="G386" s="2"/>
    </row>
    <row r="387" spans="1:7" ht="15">
      <c r="A387" s="142"/>
      <c r="B387" s="142"/>
      <c r="C387" s="142"/>
      <c r="D387" s="2"/>
      <c r="E387" s="2"/>
      <c r="F387" s="2"/>
      <c r="G387" s="2"/>
    </row>
    <row r="388" spans="1:7" ht="15">
      <c r="A388" s="142"/>
      <c r="B388" s="142"/>
      <c r="C388" s="142"/>
      <c r="D388" s="2"/>
      <c r="E388" s="2"/>
      <c r="F388" s="2"/>
      <c r="G388" s="2"/>
    </row>
    <row r="389" spans="1:7" ht="15">
      <c r="A389" s="142"/>
      <c r="B389" s="142"/>
      <c r="C389" s="142"/>
      <c r="D389" s="2"/>
      <c r="E389" s="2"/>
      <c r="F389" s="2"/>
      <c r="G389" s="2"/>
    </row>
    <row r="390" spans="1:7" ht="15">
      <c r="A390" s="142"/>
      <c r="B390" s="142"/>
      <c r="C390" s="142"/>
      <c r="D390" s="2"/>
      <c r="E390" s="2"/>
      <c r="F390" s="2"/>
      <c r="G390" s="2"/>
    </row>
    <row r="391" spans="1:7" ht="15">
      <c r="A391" s="142"/>
      <c r="B391" s="142"/>
      <c r="C391" s="142"/>
      <c r="D391" s="2"/>
      <c r="E391" s="2"/>
      <c r="F391" s="2"/>
      <c r="G391" s="2"/>
    </row>
    <row r="392" spans="1:7" ht="15">
      <c r="A392" s="142"/>
      <c r="B392" s="142"/>
      <c r="C392" s="142"/>
      <c r="D392" s="2"/>
      <c r="E392" s="2"/>
      <c r="F392" s="2"/>
      <c r="G392" s="2"/>
    </row>
    <row r="393" spans="1:7" ht="15">
      <c r="A393" s="142"/>
      <c r="B393" s="142"/>
      <c r="C393" s="142"/>
      <c r="D393" s="2"/>
      <c r="E393" s="2"/>
      <c r="F393" s="2"/>
      <c r="G393" s="2"/>
    </row>
    <row r="394" spans="1:7" ht="15">
      <c r="A394" s="142"/>
      <c r="B394" s="142"/>
      <c r="C394" s="142"/>
      <c r="D394" s="2"/>
      <c r="E394" s="2"/>
      <c r="F394" s="2"/>
      <c r="G394" s="2"/>
    </row>
    <row r="395" spans="1:7" ht="15">
      <c r="A395" s="142"/>
      <c r="B395" s="142"/>
      <c r="C395" s="142"/>
      <c r="D395" s="2"/>
      <c r="E395" s="2"/>
      <c r="F395" s="2"/>
      <c r="G395" s="2"/>
    </row>
    <row r="396" spans="1:7" ht="15">
      <c r="A396" s="142"/>
      <c r="B396" s="142"/>
      <c r="C396" s="142"/>
      <c r="D396" s="2"/>
      <c r="E396" s="2"/>
      <c r="F396" s="2"/>
      <c r="G396" s="2"/>
    </row>
    <row r="397" spans="1:7" ht="15">
      <c r="A397" s="142"/>
      <c r="B397" s="142"/>
      <c r="C397" s="142"/>
      <c r="D397" s="2"/>
      <c r="E397" s="2"/>
      <c r="F397" s="2"/>
      <c r="G397" s="2"/>
    </row>
    <row r="398" spans="1:7" ht="15">
      <c r="A398" s="142"/>
      <c r="B398" s="142"/>
      <c r="C398" s="142"/>
      <c r="D398" s="2"/>
      <c r="E398" s="2"/>
      <c r="F398" s="2"/>
      <c r="G398" s="2"/>
    </row>
    <row r="399" spans="1:7" ht="15">
      <c r="A399" s="142"/>
      <c r="B399" s="142"/>
      <c r="C399" s="142"/>
      <c r="D399" s="2"/>
      <c r="E399" s="2"/>
      <c r="F399" s="2"/>
      <c r="G399" s="2"/>
    </row>
    <row r="400" spans="1:7" ht="15">
      <c r="A400" s="142"/>
      <c r="B400" s="142"/>
      <c r="C400" s="142"/>
      <c r="D400" s="2"/>
      <c r="E400" s="2"/>
      <c r="F400" s="2"/>
      <c r="G400" s="2"/>
    </row>
    <row r="401" spans="1:7" ht="15">
      <c r="A401" s="142"/>
      <c r="B401" s="142"/>
      <c r="C401" s="142"/>
      <c r="D401" s="2"/>
      <c r="E401" s="2"/>
      <c r="F401" s="2"/>
      <c r="G401" s="2"/>
    </row>
    <row r="402" spans="1:7" ht="15">
      <c r="A402" s="142"/>
      <c r="B402" s="142"/>
      <c r="C402" s="142"/>
      <c r="D402" s="2"/>
      <c r="E402" s="2"/>
      <c r="F402" s="2"/>
      <c r="G402" s="2"/>
    </row>
    <row r="403" spans="1:7" ht="15">
      <c r="A403" s="142"/>
      <c r="B403" s="142"/>
      <c r="C403" s="142"/>
      <c r="D403" s="2"/>
      <c r="E403" s="2"/>
      <c r="F403" s="2"/>
      <c r="G403" s="2"/>
    </row>
    <row r="404" spans="1:7" ht="15">
      <c r="A404" s="142"/>
      <c r="B404" s="142"/>
      <c r="C404" s="142"/>
      <c r="D404" s="2"/>
      <c r="E404" s="2"/>
      <c r="F404" s="2"/>
      <c r="G404" s="2"/>
    </row>
    <row r="405" spans="1:7" ht="15">
      <c r="A405" s="142"/>
      <c r="B405" s="142"/>
      <c r="C405" s="142"/>
      <c r="D405" s="2"/>
      <c r="E405" s="2"/>
      <c r="F405" s="2"/>
      <c r="G405" s="2"/>
    </row>
    <row r="406" spans="1:7" ht="15">
      <c r="A406" s="142"/>
      <c r="B406" s="142"/>
      <c r="C406" s="142"/>
      <c r="D406" s="2"/>
      <c r="E406" s="2"/>
      <c r="F406" s="2"/>
      <c r="G406" s="2"/>
    </row>
    <row r="407" spans="1:7" ht="15">
      <c r="A407" s="142"/>
      <c r="B407" s="142"/>
      <c r="C407" s="142"/>
      <c r="D407" s="2"/>
      <c r="E407" s="2"/>
      <c r="F407" s="2"/>
      <c r="G407" s="2"/>
    </row>
    <row r="408" spans="1:7" ht="15">
      <c r="A408" s="142"/>
      <c r="B408" s="142"/>
      <c r="C408" s="142"/>
      <c r="D408" s="2"/>
      <c r="E408" s="2"/>
      <c r="F408" s="2"/>
      <c r="G408" s="2"/>
    </row>
    <row r="409" spans="1:7" ht="15">
      <c r="A409" s="142"/>
      <c r="B409" s="142"/>
      <c r="C409" s="142"/>
      <c r="D409" s="2"/>
      <c r="E409" s="2"/>
      <c r="F409" s="2"/>
      <c r="G409" s="2"/>
    </row>
    <row r="410" spans="1:7" ht="15">
      <c r="A410" s="142"/>
      <c r="B410" s="142"/>
      <c r="C410" s="142"/>
      <c r="D410" s="2"/>
      <c r="E410" s="2"/>
      <c r="F410" s="2"/>
      <c r="G410" s="2"/>
    </row>
    <row r="411" spans="1:7" ht="15">
      <c r="A411" s="142"/>
      <c r="B411" s="142"/>
      <c r="C411" s="142"/>
      <c r="D411" s="2"/>
      <c r="E411" s="2"/>
      <c r="F411" s="2"/>
      <c r="G411" s="2"/>
    </row>
  </sheetData>
  <sheetProtection/>
  <autoFilter ref="A4:H4"/>
  <mergeCells count="7">
    <mergeCell ref="G2:H2"/>
    <mergeCell ref="A2:A3"/>
    <mergeCell ref="B2:B3"/>
    <mergeCell ref="C2:C3"/>
    <mergeCell ref="D2:D3"/>
    <mergeCell ref="E2:E3"/>
    <mergeCell ref="F2:F3"/>
  </mergeCells>
  <printOptions horizontalCentered="1"/>
  <pageMargins left="0.2362204724409449" right="0" top="1.75" bottom="0.3937007874015748" header="0.31496062992125984" footer="0"/>
  <pageSetup horizontalDpi="600" verticalDpi="600" orientation="portrait" paperSize="9" scale="80" r:id="rId1"/>
  <headerFooter>
    <oddHeader xml:space="preserve">&amp;LROMÂNIA
JUDEŢUL MUREŞ
CONSILIUL JUDEŢEAN MUREŞ&amp;C
PROGRAM DE INVESTITII 2015
&amp;RAnexa nr. 7d la HCJM nr. /2015                      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kati</cp:lastModifiedBy>
  <cp:lastPrinted>2015-08-06T12:18:15Z</cp:lastPrinted>
  <dcterms:created xsi:type="dcterms:W3CDTF">2015-05-19T11:11:39Z</dcterms:created>
  <dcterms:modified xsi:type="dcterms:W3CDTF">2015-08-06T12:18:18Z</dcterms:modified>
  <cp:category/>
  <cp:version/>
  <cp:contentType/>
  <cp:contentStatus/>
</cp:coreProperties>
</file>