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655" windowHeight="7620" activeTab="0"/>
  </bookViews>
  <sheets>
    <sheet name="anexa9.2c" sheetId="1" r:id="rId1"/>
  </sheets>
  <definedNames>
    <definedName name="_xlnm.Print_Titles" localSheetId="0">'anexa9.2c'!$7:$7</definedName>
  </definedNames>
  <calcPr fullCalcOnLoad="1"/>
</workbook>
</file>

<file path=xl/sharedStrings.xml><?xml version="1.0" encoding="utf-8"?>
<sst xmlns="http://schemas.openxmlformats.org/spreadsheetml/2006/main" count="60" uniqueCount="57">
  <si>
    <t>Nr.crt.</t>
  </si>
  <si>
    <t>Denumire proiect</t>
  </si>
  <si>
    <t>Lungime 
drum
-km-</t>
  </si>
  <si>
    <t>Valoare
cu TVA</t>
  </si>
  <si>
    <t>Influenţe iunie 2011</t>
  </si>
  <si>
    <t>Reabilitare DJ107G lim. jud.Alba-Cecălaca-Aţintiş-Luduş 
km 16+775-18+226 (PT+DE+CS)</t>
  </si>
  <si>
    <t>1.1</t>
  </si>
  <si>
    <t>Avize Reabilitare DJ107G lim. jud.Alba-Cecălaca-Aţintiş-Luduş 
km 16+775-18+226 (PT+DE+CS)</t>
  </si>
  <si>
    <t>Pietruirea DJ107D lim.jud.Alba-Crăieşti-Adămuş-intersecţie DN14A km 31+320-36+438 (SF+PT+CS)</t>
  </si>
  <si>
    <t>2.2</t>
  </si>
  <si>
    <t>Avize Pietruirea DJ107D lim.jud.Alba-Crăieşti-Adămuş-intersecţie DN14A km 31+320-36+438 (SF+PT+CS)</t>
  </si>
  <si>
    <t xml:space="preserve">Proiectare podeţe - buc - </t>
  </si>
  <si>
    <t>Reactualizare SF Reabilitare DJ153C Reghin Lăpuşna</t>
  </si>
  <si>
    <t>4.1</t>
  </si>
  <si>
    <t>Avize pt. Reactualizare SF Reabilitare DJ153C Reghin Lăpuşna</t>
  </si>
  <si>
    <t>4.2</t>
  </si>
  <si>
    <t>Studii topo SF Reabilitare DJ153C Reghin Lăpuşna</t>
  </si>
  <si>
    <t>Reabilitare DJ153 G DJ151-Sînger-Papiu Ilarian-Ursoaia 
km 6+948-7+790 (asfaltare)</t>
  </si>
  <si>
    <t>5.1</t>
  </si>
  <si>
    <t>Avize Reabilitare DJ153 G DJ151-Sînger-Papiu Ilarian-Ursoaia 
km 6+948-7+790 (asfaltare)</t>
  </si>
  <si>
    <t>Proiectare Pod peste Valea Şaeş 
km 88+962 (SF+PT+DE+CS)</t>
  </si>
  <si>
    <t>6.1</t>
  </si>
  <si>
    <t>Avize Proiectare Pod peste Valea Şaeş DJ 106  km 88+962</t>
  </si>
  <si>
    <t>Amenajări parcări (8 buc)</t>
  </si>
  <si>
    <t>SF Lărgire drum judeţean DJ 154J Breaza – Voivodeni – Glodeni</t>
  </si>
  <si>
    <t>Avize Lărgire drum judeţean DJ 154J Breaza – Voivodeni – Glodeni</t>
  </si>
  <si>
    <t>PT Lărgire drum DJ 154J Breaza - Glodeni-Voivodeni 
km 10+800-13+900</t>
  </si>
  <si>
    <t>Reabilitare DJ 154E Gurghiu-Adrian 
km  6+224-11+500</t>
  </si>
  <si>
    <t>11.1</t>
  </si>
  <si>
    <t>Avize Reabilitare DJ 154E Gurghiu-Adrian 
km  6+224-11+500</t>
  </si>
  <si>
    <t>Reactualizare proiect IUR - DJ 134 Fîntînele -Veţca
km 11+868-13+668</t>
  </si>
  <si>
    <t>12.1</t>
  </si>
  <si>
    <t>Avize Reactualizare proiect IUR - DJ 134 Fîntînele -Veţca
km 11+868-13+668</t>
  </si>
  <si>
    <t>DJ 151C Zau de Cîmpie - Valea Largă km 8+500-11+500</t>
  </si>
  <si>
    <t>13.1</t>
  </si>
  <si>
    <t>Avize DJ 151C Zau de Cîmpie - Valea Largă km 8+500-11+500</t>
  </si>
  <si>
    <t>Reabilitare drum de pământ DJ 133 Mureni - Archita - lim. jud. Harghita (km 14+000-15+000)  (Pietruire)</t>
  </si>
  <si>
    <t>14.1</t>
  </si>
  <si>
    <t>Avize Reabilitare drum de pământ DJ 133 Mureni - Archita - lim. jud. Harghita (km 14+000-15+000)  (Pietruire)</t>
  </si>
  <si>
    <t xml:space="preserve">DALI Reabilitarea sistemului rutier pe DJ 136  Sg de Pădure - Bezid şi DJ 136A Bezidul Nou - lim jud Harghita </t>
  </si>
  <si>
    <t xml:space="preserve">Avize  DALI Reabilitarea sistemului rutier pe DJ 136  Sg de Pădure - Bezid şi DJ 136A Bezidul Nou - lim jud Harghita </t>
  </si>
  <si>
    <t>PT Reabilitare DJ 136 Sângeorgiu de Pădure-Bezid şi DJ 136A (Asfaltare)</t>
  </si>
  <si>
    <t>17.1</t>
  </si>
  <si>
    <t>Avize Consolidare pod DJ 106  km 87+164</t>
  </si>
  <si>
    <t>18</t>
  </si>
  <si>
    <t>Studiu de Prefezabilitate Devierea drumului comunal DC123-DN15 Chirileu pentru extinderea aeroportului</t>
  </si>
  <si>
    <t>TOTAL PROIECTARE</t>
  </si>
  <si>
    <t>DOCUMENTAŢII TEHNICO-ECONOMICE PROGRAMUL DE DRUMURI 2011</t>
  </si>
  <si>
    <t>DIRECŢIA TEHNICĂ</t>
  </si>
  <si>
    <t>Reabilitare pod peste Valea Şaeş, km 94+809 (SF+PT)</t>
  </si>
  <si>
    <t>Amenajare peisagistică acces Aeroport "Transilvania" Tg. Mureş (SF)</t>
  </si>
  <si>
    <t>Influenţe septembrie 2011</t>
  </si>
  <si>
    <t>19</t>
  </si>
  <si>
    <t>20</t>
  </si>
  <si>
    <t>0</t>
  </si>
  <si>
    <t>Anexa 9/2/c</t>
  </si>
  <si>
    <t>la HCJ nr……….din   22.09.2011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</si>
</sst>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17"/>
      <name val="Arial"/>
      <family val="0"/>
    </font>
    <font>
      <sz val="10"/>
      <name val="Arial"/>
      <family val="0"/>
    </font>
    <font>
      <sz val="11"/>
      <color indexed="17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5" fillId="4" borderId="0" applyNumberFormat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6" fillId="3" borderId="0" applyNumberFormat="0" applyBorder="0" applyAlignment="0" applyProtection="0"/>
    <xf numFmtId="0" fontId="9" fillId="20" borderId="3" applyNumberFormat="0" applyAlignment="0" applyProtection="0"/>
    <xf numFmtId="0" fontId="8" fillId="7" borderId="1" applyNumberFormat="0" applyAlignment="0" applyProtection="0"/>
    <xf numFmtId="0" fontId="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5" fillId="24" borderId="11" xfId="0" applyFont="1" applyFill="1" applyBorder="1" applyAlignment="1">
      <alignment wrapText="1"/>
    </xf>
    <xf numFmtId="0" fontId="5" fillId="24" borderId="12" xfId="0" applyFont="1" applyFill="1" applyBorder="1" applyAlignment="1">
      <alignment wrapText="1"/>
    </xf>
    <xf numFmtId="0" fontId="5" fillId="24" borderId="12" xfId="0" applyFont="1" applyFill="1" applyBorder="1" applyAlignment="1">
      <alignment/>
    </xf>
    <xf numFmtId="172" fontId="5" fillId="24" borderId="12" xfId="0" applyNumberFormat="1" applyFont="1" applyFill="1" applyBorder="1" applyAlignment="1">
      <alignment wrapText="1"/>
    </xf>
    <xf numFmtId="0" fontId="20" fillId="24" borderId="12" xfId="0" applyFont="1" applyFill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 horizontal="center" wrapText="1"/>
    </xf>
    <xf numFmtId="49" fontId="17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7" fillId="0" borderId="12" xfId="0" applyFont="1" applyBorder="1" applyAlignment="1">
      <alignment vertical="center" wrapText="1"/>
    </xf>
    <xf numFmtId="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3" fontId="15" fillId="0" borderId="0" xfId="0" applyNumberFormat="1" applyFont="1" applyAlignment="1">
      <alignment/>
    </xf>
    <xf numFmtId="3" fontId="15" fillId="0" borderId="12" xfId="0" applyNumberFormat="1" applyFont="1" applyBorder="1" applyAlignment="1">
      <alignment/>
    </xf>
    <xf numFmtId="0" fontId="20" fillId="0" borderId="12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8" fillId="0" borderId="12" xfId="0" applyFont="1" applyBorder="1" applyAlignment="1">
      <alignment/>
    </xf>
    <xf numFmtId="3" fontId="21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4" fontId="20" fillId="24" borderId="12" xfId="0" applyNumberFormat="1" applyFont="1" applyFill="1" applyBorder="1" applyAlignment="1">
      <alignment horizontal="right" vertical="center"/>
    </xf>
    <xf numFmtId="4" fontId="20" fillId="0" borderId="12" xfId="0" applyNumberFormat="1" applyFont="1" applyBorder="1" applyAlignment="1">
      <alignment horizontal="right" vertical="center" wrapText="1"/>
    </xf>
    <xf numFmtId="3" fontId="22" fillId="0" borderId="12" xfId="0" applyNumberFormat="1" applyFont="1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5" fillId="10" borderId="12" xfId="0" applyFont="1" applyFill="1" applyBorder="1" applyAlignment="1">
      <alignment wrapText="1"/>
    </xf>
    <xf numFmtId="0" fontId="19" fillId="10" borderId="12" xfId="0" applyFont="1" applyFill="1" applyBorder="1" applyAlignment="1">
      <alignment/>
    </xf>
    <xf numFmtId="3" fontId="17" fillId="10" borderId="12" xfId="0" applyNumberFormat="1" applyFont="1" applyFill="1" applyBorder="1" applyAlignment="1">
      <alignment/>
    </xf>
    <xf numFmtId="49" fontId="17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5" fillId="0" borderId="11" xfId="0" applyNumberFormat="1" applyFont="1" applyBorder="1" applyAlignment="1">
      <alignment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2" fontId="20" fillId="0" borderId="12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5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left" wrapText="1"/>
    </xf>
    <xf numFmtId="3" fontId="15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4.7109375" style="0" customWidth="1"/>
    <col min="2" max="2" width="32.8515625" style="0" customWidth="1"/>
    <col min="3" max="3" width="11.00390625" style="0" customWidth="1"/>
    <col min="4" max="4" width="11.57421875" style="0" hidden="1" customWidth="1"/>
    <col min="5" max="5" width="0" style="0" hidden="1" customWidth="1"/>
    <col min="7" max="7" width="12.00390625" style="10" customWidth="1"/>
    <col min="8" max="8" width="9.140625" style="19" customWidth="1"/>
  </cols>
  <sheetData>
    <row r="1" spans="1:8" ht="15">
      <c r="A1" s="47" t="s">
        <v>48</v>
      </c>
      <c r="B1" s="48"/>
      <c r="F1" s="49" t="s">
        <v>55</v>
      </c>
      <c r="G1" s="50"/>
      <c r="H1" s="51"/>
    </row>
    <row r="2" spans="6:8" ht="15">
      <c r="F2" s="51" t="s">
        <v>56</v>
      </c>
      <c r="G2" s="52"/>
      <c r="H2" s="52"/>
    </row>
    <row r="4" spans="1:8" ht="15">
      <c r="A4" s="46" t="s">
        <v>47</v>
      </c>
      <c r="B4" s="46"/>
      <c r="C4" s="46"/>
      <c r="D4" s="46"/>
      <c r="E4" s="46"/>
      <c r="F4" s="46"/>
      <c r="G4" s="46"/>
      <c r="H4" s="46"/>
    </row>
    <row r="5" spans="1:8" ht="15" customHeight="1">
      <c r="A5" s="11"/>
      <c r="B5" s="11"/>
      <c r="C5" s="11"/>
      <c r="D5" s="11"/>
      <c r="E5" s="11"/>
      <c r="F5" s="11"/>
      <c r="G5" s="11"/>
      <c r="H5" s="11"/>
    </row>
    <row r="6" ht="15.75" thickBot="1"/>
    <row r="7" spans="1:8" s="2" customFormat="1" ht="45.75" thickBot="1">
      <c r="A7" s="22" t="s">
        <v>0</v>
      </c>
      <c r="B7" s="1" t="s">
        <v>1</v>
      </c>
      <c r="C7" s="1" t="s">
        <v>2</v>
      </c>
      <c r="D7" s="1" t="s">
        <v>3</v>
      </c>
      <c r="E7" s="23" t="s">
        <v>4</v>
      </c>
      <c r="F7" s="1" t="s">
        <v>3</v>
      </c>
      <c r="G7" s="23" t="s">
        <v>51</v>
      </c>
      <c r="H7" s="1" t="s">
        <v>3</v>
      </c>
    </row>
    <row r="8" spans="1:8" ht="45" customHeight="1">
      <c r="A8" s="37">
        <v>1</v>
      </c>
      <c r="B8" s="3" t="s">
        <v>5</v>
      </c>
      <c r="C8" s="38">
        <f>18.226-16.775</f>
        <v>1.4510000000000005</v>
      </c>
      <c r="D8" s="39">
        <v>5000</v>
      </c>
      <c r="E8" s="40"/>
      <c r="F8" s="39">
        <v>5000</v>
      </c>
      <c r="G8" s="39"/>
      <c r="H8" s="41">
        <f>F8+G8</f>
        <v>5000</v>
      </c>
    </row>
    <row r="9" spans="1:8" ht="45">
      <c r="A9" s="12" t="s">
        <v>6</v>
      </c>
      <c r="B9" s="4" t="s">
        <v>7</v>
      </c>
      <c r="C9" s="24"/>
      <c r="D9" s="14"/>
      <c r="E9" s="15">
        <v>3000</v>
      </c>
      <c r="F9" s="14">
        <v>3000</v>
      </c>
      <c r="G9" s="14"/>
      <c r="H9" s="20">
        <f aca="true" t="shared" si="0" ref="H9:H40">F9+G9</f>
        <v>3000</v>
      </c>
    </row>
    <row r="10" spans="1:8" ht="51" customHeight="1">
      <c r="A10" s="12">
        <v>2</v>
      </c>
      <c r="B10" s="4" t="s">
        <v>8</v>
      </c>
      <c r="C10" s="25">
        <f>36.438-31.32</f>
        <v>5.118000000000002</v>
      </c>
      <c r="D10" s="14">
        <v>62000</v>
      </c>
      <c r="E10" s="15"/>
      <c r="F10" s="14">
        <v>62000</v>
      </c>
      <c r="G10" s="14"/>
      <c r="H10" s="20">
        <f t="shared" si="0"/>
        <v>62000</v>
      </c>
    </row>
    <row r="11" spans="1:8" ht="51" customHeight="1">
      <c r="A11" s="12" t="s">
        <v>9</v>
      </c>
      <c r="B11" s="4" t="s">
        <v>10</v>
      </c>
      <c r="C11" s="25"/>
      <c r="D11" s="14"/>
      <c r="E11" s="15">
        <v>3000</v>
      </c>
      <c r="F11" s="14">
        <v>3000</v>
      </c>
      <c r="G11" s="14"/>
      <c r="H11" s="20">
        <f t="shared" si="0"/>
        <v>3000</v>
      </c>
    </row>
    <row r="12" spans="1:8" ht="15">
      <c r="A12" s="12">
        <v>3</v>
      </c>
      <c r="B12" s="5" t="s">
        <v>11</v>
      </c>
      <c r="C12" s="25">
        <v>55</v>
      </c>
      <c r="D12" s="14">
        <v>29000</v>
      </c>
      <c r="E12" s="15"/>
      <c r="F12" s="14">
        <v>29000</v>
      </c>
      <c r="G12" s="14"/>
      <c r="H12" s="20">
        <f t="shared" si="0"/>
        <v>29000</v>
      </c>
    </row>
    <row r="13" spans="1:8" ht="30">
      <c r="A13" s="12">
        <v>4</v>
      </c>
      <c r="B13" s="6" t="s">
        <v>12</v>
      </c>
      <c r="C13" s="26">
        <v>11.5</v>
      </c>
      <c r="D13" s="14">
        <v>50000</v>
      </c>
      <c r="E13" s="27">
        <v>6500</v>
      </c>
      <c r="F13" s="14">
        <v>56500</v>
      </c>
      <c r="G13" s="14"/>
      <c r="H13" s="20">
        <f t="shared" si="0"/>
        <v>56500</v>
      </c>
    </row>
    <row r="14" spans="1:8" ht="30">
      <c r="A14" s="12" t="s">
        <v>13</v>
      </c>
      <c r="B14" s="6" t="s">
        <v>14</v>
      </c>
      <c r="C14" s="26"/>
      <c r="D14" s="14"/>
      <c r="E14" s="27">
        <v>3000</v>
      </c>
      <c r="F14" s="14">
        <v>3000</v>
      </c>
      <c r="G14" s="28">
        <v>2000</v>
      </c>
      <c r="H14" s="20">
        <f t="shared" si="0"/>
        <v>5000</v>
      </c>
    </row>
    <row r="15" spans="1:8" ht="30">
      <c r="A15" s="12" t="s">
        <v>15</v>
      </c>
      <c r="B15" s="6" t="s">
        <v>16</v>
      </c>
      <c r="C15" s="26"/>
      <c r="D15" s="14"/>
      <c r="E15" s="27">
        <v>10500</v>
      </c>
      <c r="F15" s="14">
        <v>10500</v>
      </c>
      <c r="G15" s="14"/>
      <c r="H15" s="20">
        <f t="shared" si="0"/>
        <v>10500</v>
      </c>
    </row>
    <row r="16" spans="1:8" ht="45">
      <c r="A16" s="12">
        <v>5</v>
      </c>
      <c r="B16" s="4" t="s">
        <v>17</v>
      </c>
      <c r="C16" s="25">
        <v>0.842</v>
      </c>
      <c r="D16" s="14">
        <v>51000</v>
      </c>
      <c r="E16" s="15"/>
      <c r="F16" s="14">
        <v>51000</v>
      </c>
      <c r="G16" s="14"/>
      <c r="H16" s="20">
        <f t="shared" si="0"/>
        <v>51000</v>
      </c>
    </row>
    <row r="17" spans="1:8" ht="45">
      <c r="A17" s="12" t="s">
        <v>18</v>
      </c>
      <c r="B17" s="4" t="s">
        <v>19</v>
      </c>
      <c r="C17" s="25"/>
      <c r="D17" s="14"/>
      <c r="E17" s="15">
        <v>3000</v>
      </c>
      <c r="F17" s="14">
        <v>3000</v>
      </c>
      <c r="G17" s="14"/>
      <c r="H17" s="20">
        <f t="shared" si="0"/>
        <v>3000</v>
      </c>
    </row>
    <row r="18" spans="1:8" ht="30">
      <c r="A18" s="12">
        <v>6</v>
      </c>
      <c r="B18" s="4" t="s">
        <v>20</v>
      </c>
      <c r="C18" s="15"/>
      <c r="D18" s="14">
        <f>146000-54000</f>
        <v>92000</v>
      </c>
      <c r="E18" s="15"/>
      <c r="F18" s="14">
        <v>92000</v>
      </c>
      <c r="G18" s="14"/>
      <c r="H18" s="20">
        <f t="shared" si="0"/>
        <v>92000</v>
      </c>
    </row>
    <row r="19" spans="1:8" ht="30">
      <c r="A19" s="12" t="s">
        <v>21</v>
      </c>
      <c r="B19" s="4" t="s">
        <v>22</v>
      </c>
      <c r="C19" s="13"/>
      <c r="D19" s="14">
        <v>0</v>
      </c>
      <c r="E19" s="29">
        <v>3000</v>
      </c>
      <c r="F19" s="14">
        <v>3000</v>
      </c>
      <c r="G19" s="14"/>
      <c r="H19" s="20">
        <f t="shared" si="0"/>
        <v>3000</v>
      </c>
    </row>
    <row r="20" spans="1:8" ht="15">
      <c r="A20" s="12">
        <v>7</v>
      </c>
      <c r="B20" s="5" t="s">
        <v>23</v>
      </c>
      <c r="C20" s="15"/>
      <c r="D20" s="14">
        <v>12000</v>
      </c>
      <c r="E20" s="15"/>
      <c r="F20" s="14">
        <v>12000</v>
      </c>
      <c r="G20" s="14"/>
      <c r="H20" s="20">
        <f t="shared" si="0"/>
        <v>12000</v>
      </c>
    </row>
    <row r="21" spans="1:8" ht="30">
      <c r="A21" s="12">
        <v>8</v>
      </c>
      <c r="B21" s="4" t="s">
        <v>24</v>
      </c>
      <c r="C21" s="42">
        <f>13.9-10.8</f>
        <v>3.0999999999999996</v>
      </c>
      <c r="D21" s="14">
        <v>51000</v>
      </c>
      <c r="E21" s="15"/>
      <c r="F21" s="14">
        <v>51000</v>
      </c>
      <c r="G21" s="14"/>
      <c r="H21" s="20">
        <f t="shared" si="0"/>
        <v>51000</v>
      </c>
    </row>
    <row r="22" spans="1:8" ht="30">
      <c r="A22" s="12">
        <v>9</v>
      </c>
      <c r="B22" s="4" t="s">
        <v>25</v>
      </c>
      <c r="C22" s="43"/>
      <c r="D22" s="14">
        <v>3000</v>
      </c>
      <c r="E22" s="15"/>
      <c r="F22" s="14">
        <v>3000</v>
      </c>
      <c r="G22" s="14"/>
      <c r="H22" s="20">
        <f t="shared" si="0"/>
        <v>3000</v>
      </c>
    </row>
    <row r="23" spans="1:8" ht="45">
      <c r="A23" s="12">
        <v>10</v>
      </c>
      <c r="B23" s="4" t="s">
        <v>26</v>
      </c>
      <c r="C23" s="43"/>
      <c r="D23" s="14">
        <v>65000</v>
      </c>
      <c r="E23" s="15"/>
      <c r="F23" s="14">
        <v>65000</v>
      </c>
      <c r="G23" s="14"/>
      <c r="H23" s="20">
        <f t="shared" si="0"/>
        <v>65000</v>
      </c>
    </row>
    <row r="24" spans="1:8" ht="30">
      <c r="A24" s="12">
        <v>11</v>
      </c>
      <c r="B24" s="4" t="s">
        <v>27</v>
      </c>
      <c r="C24" s="25">
        <f>11.5-6.224</f>
        <v>5.276</v>
      </c>
      <c r="D24" s="14">
        <f>213000-79000</f>
        <v>134000</v>
      </c>
      <c r="E24" s="15"/>
      <c r="F24" s="14">
        <v>125000</v>
      </c>
      <c r="G24" s="14"/>
      <c r="H24" s="20">
        <f t="shared" si="0"/>
        <v>125000</v>
      </c>
    </row>
    <row r="25" spans="1:8" ht="45">
      <c r="A25" s="12" t="s">
        <v>28</v>
      </c>
      <c r="B25" s="4" t="s">
        <v>29</v>
      </c>
      <c r="C25" s="25"/>
      <c r="D25" s="14"/>
      <c r="E25" s="15">
        <v>3000</v>
      </c>
      <c r="F25" s="14">
        <v>3000</v>
      </c>
      <c r="G25" s="14"/>
      <c r="H25" s="20">
        <f t="shared" si="0"/>
        <v>3000</v>
      </c>
    </row>
    <row r="26" spans="1:8" ht="45">
      <c r="A26" s="12">
        <v>12</v>
      </c>
      <c r="B26" s="4" t="s">
        <v>30</v>
      </c>
      <c r="C26" s="25">
        <v>0.8</v>
      </c>
      <c r="D26" s="14">
        <v>25000</v>
      </c>
      <c r="E26" s="15"/>
      <c r="F26" s="14">
        <v>25000</v>
      </c>
      <c r="G26" s="14"/>
      <c r="H26" s="20">
        <f t="shared" si="0"/>
        <v>25000</v>
      </c>
    </row>
    <row r="27" spans="1:8" ht="45">
      <c r="A27" s="12" t="s">
        <v>31</v>
      </c>
      <c r="B27" s="4" t="s">
        <v>32</v>
      </c>
      <c r="C27" s="25"/>
      <c r="D27" s="14"/>
      <c r="E27" s="15">
        <v>3000</v>
      </c>
      <c r="F27" s="14">
        <v>3000</v>
      </c>
      <c r="G27" s="14"/>
      <c r="H27" s="20">
        <f t="shared" si="0"/>
        <v>3000</v>
      </c>
    </row>
    <row r="28" spans="1:8" ht="28.5">
      <c r="A28" s="12">
        <v>13</v>
      </c>
      <c r="B28" s="7" t="s">
        <v>33</v>
      </c>
      <c r="C28" s="30">
        <v>3</v>
      </c>
      <c r="D28" s="14">
        <v>90000</v>
      </c>
      <c r="E28" s="15"/>
      <c r="F28" s="14">
        <v>90000</v>
      </c>
      <c r="G28" s="14"/>
      <c r="H28" s="20">
        <f t="shared" si="0"/>
        <v>90000</v>
      </c>
    </row>
    <row r="29" spans="1:8" ht="28.5">
      <c r="A29" s="12" t="s">
        <v>34</v>
      </c>
      <c r="B29" s="7" t="s">
        <v>35</v>
      </c>
      <c r="C29" s="30"/>
      <c r="D29" s="14"/>
      <c r="E29" s="15">
        <v>3000</v>
      </c>
      <c r="F29" s="14">
        <v>3000</v>
      </c>
      <c r="G29" s="14"/>
      <c r="H29" s="20">
        <f t="shared" si="0"/>
        <v>3000</v>
      </c>
    </row>
    <row r="30" spans="1:8" ht="57">
      <c r="A30" s="12">
        <v>14</v>
      </c>
      <c r="B30" s="8" t="s">
        <v>36</v>
      </c>
      <c r="C30" s="31">
        <v>1</v>
      </c>
      <c r="D30" s="14">
        <v>40000</v>
      </c>
      <c r="E30" s="15"/>
      <c r="F30" s="14">
        <v>40000</v>
      </c>
      <c r="G30" s="14"/>
      <c r="H30" s="20">
        <f t="shared" si="0"/>
        <v>40000</v>
      </c>
    </row>
    <row r="31" spans="1:8" ht="57">
      <c r="A31" s="12" t="s">
        <v>37</v>
      </c>
      <c r="B31" s="8" t="s">
        <v>38</v>
      </c>
      <c r="C31" s="31"/>
      <c r="D31" s="14"/>
      <c r="E31" s="15">
        <v>3000</v>
      </c>
      <c r="F31" s="14">
        <v>3000</v>
      </c>
      <c r="G31" s="14"/>
      <c r="H31" s="20">
        <f t="shared" si="0"/>
        <v>3000</v>
      </c>
    </row>
    <row r="32" spans="1:8" ht="57">
      <c r="A32" s="12">
        <v>15</v>
      </c>
      <c r="B32" s="8" t="s">
        <v>39</v>
      </c>
      <c r="C32" s="44">
        <v>10</v>
      </c>
      <c r="D32" s="14">
        <v>76000</v>
      </c>
      <c r="E32" s="15"/>
      <c r="F32" s="14">
        <v>76000</v>
      </c>
      <c r="G32" s="14"/>
      <c r="H32" s="20">
        <f t="shared" si="0"/>
        <v>76000</v>
      </c>
    </row>
    <row r="33" spans="1:8" ht="57">
      <c r="A33" s="12">
        <v>16</v>
      </c>
      <c r="B33" s="8" t="s">
        <v>40</v>
      </c>
      <c r="C33" s="45"/>
      <c r="D33" s="14">
        <v>3000</v>
      </c>
      <c r="E33" s="15"/>
      <c r="F33" s="14">
        <v>3000</v>
      </c>
      <c r="G33" s="14"/>
      <c r="H33" s="20">
        <f t="shared" si="0"/>
        <v>3000</v>
      </c>
    </row>
    <row r="34" spans="1:8" ht="42.75">
      <c r="A34" s="12">
        <v>17</v>
      </c>
      <c r="B34" s="8" t="s">
        <v>41</v>
      </c>
      <c r="C34" s="45"/>
      <c r="D34" s="14">
        <v>250000</v>
      </c>
      <c r="E34" s="14">
        <v>-250000</v>
      </c>
      <c r="F34" s="14">
        <v>0</v>
      </c>
      <c r="G34" s="14"/>
      <c r="H34" s="20">
        <f t="shared" si="0"/>
        <v>0</v>
      </c>
    </row>
    <row r="35" spans="1:8" ht="28.5">
      <c r="A35" s="12" t="s">
        <v>42</v>
      </c>
      <c r="B35" s="8" t="s">
        <v>43</v>
      </c>
      <c r="C35" s="13"/>
      <c r="D35" s="14"/>
      <c r="E35" s="15">
        <v>1000</v>
      </c>
      <c r="F35" s="14">
        <v>1000</v>
      </c>
      <c r="G35" s="14"/>
      <c r="H35" s="32">
        <f t="shared" si="0"/>
        <v>1000</v>
      </c>
    </row>
    <row r="36" spans="1:8" ht="57">
      <c r="A36" s="12" t="s">
        <v>44</v>
      </c>
      <c r="B36" s="8" t="s">
        <v>45</v>
      </c>
      <c r="C36" s="13"/>
      <c r="D36" s="14"/>
      <c r="E36" s="15"/>
      <c r="F36" s="14">
        <v>9000</v>
      </c>
      <c r="G36" s="28">
        <v>2000</v>
      </c>
      <c r="H36" s="20">
        <f t="shared" si="0"/>
        <v>11000</v>
      </c>
    </row>
    <row r="37" spans="1:8" ht="42.75">
      <c r="A37" s="12" t="s">
        <v>52</v>
      </c>
      <c r="B37" s="21" t="s">
        <v>50</v>
      </c>
      <c r="C37" s="16"/>
      <c r="D37" s="17"/>
      <c r="E37" s="18"/>
      <c r="F37" s="17"/>
      <c r="G37" s="28">
        <v>79000</v>
      </c>
      <c r="H37" s="32">
        <f t="shared" si="0"/>
        <v>79000</v>
      </c>
    </row>
    <row r="38" spans="1:8" ht="28.5">
      <c r="A38" s="12" t="s">
        <v>53</v>
      </c>
      <c r="B38" s="21" t="s">
        <v>49</v>
      </c>
      <c r="C38" s="16"/>
      <c r="D38" s="17"/>
      <c r="E38" s="18"/>
      <c r="F38" s="17"/>
      <c r="G38" s="28">
        <v>79000</v>
      </c>
      <c r="H38" s="32">
        <f t="shared" si="0"/>
        <v>79000</v>
      </c>
    </row>
    <row r="39" spans="1:8" ht="15" hidden="1">
      <c r="A39" s="12" t="s">
        <v>54</v>
      </c>
      <c r="B39" s="8"/>
      <c r="C39" s="13"/>
      <c r="D39" s="14"/>
      <c r="E39" s="15"/>
      <c r="F39" s="14"/>
      <c r="G39" s="14"/>
      <c r="H39" s="20">
        <f t="shared" si="0"/>
        <v>0</v>
      </c>
    </row>
    <row r="40" spans="1:8" ht="15" hidden="1">
      <c r="A40" s="12" t="s">
        <v>54</v>
      </c>
      <c r="B40" s="8"/>
      <c r="C40" s="13"/>
      <c r="D40" s="14"/>
      <c r="E40" s="15"/>
      <c r="F40" s="14"/>
      <c r="G40" s="14"/>
      <c r="H40" s="20">
        <f t="shared" si="0"/>
        <v>0</v>
      </c>
    </row>
    <row r="41" spans="1:8" ht="15">
      <c r="A41" s="33"/>
      <c r="B41" s="34" t="s">
        <v>46</v>
      </c>
      <c r="C41" s="35"/>
      <c r="D41" s="36">
        <f>SUM(D8:D35)</f>
        <v>1038000</v>
      </c>
      <c r="E41" s="36">
        <f>SUM(E8:E35)</f>
        <v>-205000</v>
      </c>
      <c r="F41" s="36">
        <f>SUM(F8:F36)</f>
        <v>833000</v>
      </c>
      <c r="G41" s="36">
        <f>SUM(G8:G40)</f>
        <v>162000</v>
      </c>
      <c r="H41" s="36">
        <f>SUM(H8:H40)</f>
        <v>995000</v>
      </c>
    </row>
    <row r="42" ht="15">
      <c r="A42" s="9"/>
    </row>
    <row r="45" ht="15">
      <c r="F45" s="10"/>
    </row>
  </sheetData>
  <sheetProtection password="DE9D" sheet="1" objects="1" selectLockedCells="1" selectUnlockedCells="1"/>
  <mergeCells count="6">
    <mergeCell ref="C21:C23"/>
    <mergeCell ref="C32:C34"/>
    <mergeCell ref="A4:H4"/>
    <mergeCell ref="A1:B1"/>
    <mergeCell ref="F1:H1"/>
    <mergeCell ref="F2:H2"/>
  </mergeCells>
  <printOptions horizontalCentered="1"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narcisa</dc:creator>
  <cp:keywords/>
  <dc:description/>
  <cp:lastModifiedBy>Csaba.Friss</cp:lastModifiedBy>
  <cp:lastPrinted>2011-09-20T09:41:58Z</cp:lastPrinted>
  <dcterms:created xsi:type="dcterms:W3CDTF">2011-09-14T07:45:17Z</dcterms:created>
  <dcterms:modified xsi:type="dcterms:W3CDTF">2011-09-20T09:42:00Z</dcterms:modified>
  <cp:category/>
  <cp:version/>
  <cp:contentType/>
  <cp:contentStatus/>
</cp:coreProperties>
</file>