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investitii" sheetId="1" r:id="rId1"/>
  </sheets>
  <definedNames>
    <definedName name="_xlnm.Print_Titles" localSheetId="0">'investitii'!$2:$5</definedName>
  </definedNames>
  <calcPr fullCalcOnLoad="1"/>
</workbook>
</file>

<file path=xl/sharedStrings.xml><?xml version="1.0" encoding="utf-8"?>
<sst xmlns="http://schemas.openxmlformats.org/spreadsheetml/2006/main" count="321" uniqueCount="197">
  <si>
    <t>Nr. crt.</t>
  </si>
  <si>
    <t>Denumirea obiectivului de investiţie</t>
  </si>
  <si>
    <t>TOTAL CHELTUIELI DE INVESTIŢII 2010</t>
  </si>
  <si>
    <t>CONSILIUL JUDEŢEAN MUREŞ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</si>
  <si>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</si>
  <si>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</si>
  <si>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</si>
  <si>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</si>
  <si>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</si>
  <si>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</si>
  <si>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</si>
  <si>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</si>
  <si>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</si>
  <si>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Reţea de calculatoare (switch, cablare, soft reţea, etc.)</t>
  </si>
  <si>
    <t>Server public</t>
  </si>
  <si>
    <t>Server gestiune economică</t>
  </si>
  <si>
    <t>Echipamente de calcul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</si>
  <si>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</si>
  <si>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</si>
  <si>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</si>
  <si>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</si>
  <si>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</si>
  <si>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</si>
  <si>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</si>
  <si>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</si>
  <si>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</si>
  <si>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</si>
  <si>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</si>
  <si>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</si>
  <si>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</si>
  <si>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</si>
  <si>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</si>
  <si>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</si>
  <si>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</si>
  <si>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SF Lărgire drum judeţean DJ 154J Breaza – Voivodeni – Glodeni</t>
  </si>
  <si>
    <t>Avize Lărgire drum judeţean DJ 154J Breaza – Voivodeni – Glodeni</t>
  </si>
  <si>
    <t>Ranforsări  DJ 151B Ungheni - Căpâlna de Sus - Bahnea</t>
  </si>
  <si>
    <t>Aducerea la parametrii normali a suprafeţei  drumului   DJ 152A Tîrgu Mureş (DN15E) – Band – Iernut (DN15)</t>
  </si>
  <si>
    <t>54</t>
  </si>
  <si>
    <t>54.C</t>
  </si>
  <si>
    <t>Cameră foto digitală</t>
  </si>
  <si>
    <t>Echipament de comunicaţii voce</t>
  </si>
  <si>
    <t>SPJ SALVAMONT
total din care:</t>
  </si>
  <si>
    <t>Portbagaj pentru echipament</t>
  </si>
  <si>
    <t>Jachetă scafandru tehnic</t>
  </si>
  <si>
    <t>CENTRUL ŞCOLAR PENTRU EDUCAŢIE INCLUZIVĂ NR.1
total din care:</t>
  </si>
  <si>
    <t>65.C</t>
  </si>
  <si>
    <t>Hotă profesională</t>
  </si>
  <si>
    <t>CENTRUL ŞCOLAR PENTRU EDUCAŢIE INCLUZIVĂ NR.2
total din care:</t>
  </si>
  <si>
    <t>Multifunctională</t>
  </si>
  <si>
    <t>CENTRUL ŞCOLAR PENTRU EDUCAŢIE INCLUZIVĂ NR.3 REGHIN 
total din care:</t>
  </si>
  <si>
    <t>Lift înclinat pentru scări</t>
  </si>
  <si>
    <t>UNITĂŢI DE CULTURĂ
total din care:</t>
  </si>
  <si>
    <t>BIBLIOTECA JUDEŢEANĂ   
total din care:</t>
  </si>
  <si>
    <t>67.A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</si>
  <si>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</si>
  <si>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</si>
  <si>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</si>
  <si>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</si>
  <si>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ANSAMBLUL ARTISTIC PROFESIONIST "MUREŞUL" 
total din care:</t>
  </si>
  <si>
    <t>Pupitru lumini pentru sala de spectacole</t>
  </si>
  <si>
    <t>Boxe</t>
  </si>
  <si>
    <t>Acordeon (secţia maghiară)</t>
  </si>
  <si>
    <t>Maşină de spălat</t>
  </si>
  <si>
    <t>MUZEUL JUDEŢEAN MUREŞ</t>
  </si>
  <si>
    <t>Clădire birouri şi depozite Muzeul de Ştiinţele Naturii, Horea nr. 24 - execuţie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</si>
  <si>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</si>
  <si>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</si>
  <si>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</si>
  <si>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</si>
  <si>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</si>
  <si>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</si>
  <si>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</si>
  <si>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</si>
  <si>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</si>
  <si>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</si>
  <si>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</si>
  <si>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</si>
  <si>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</si>
  <si>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</si>
  <si>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</si>
  <si>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</si>
  <si>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</si>
  <si>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</si>
  <si>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</si>
  <si>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</si>
  <si>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</si>
  <si>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</si>
  <si>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ClădireMuzeul de Etnografie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</si>
  <si>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</si>
  <si>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</si>
  <si>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</si>
  <si>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</si>
  <si>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</si>
  <si>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</si>
  <si>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</si>
  <si>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Lucrări restaurare fresce</t>
  </si>
  <si>
    <t>FILARMONICA DE STAT TÎRGU MUREŞ</t>
  </si>
  <si>
    <t>Instrumente muzicale</t>
  </si>
  <si>
    <t>Orgă</t>
  </si>
  <si>
    <t>TEATRUL PENTRU COPII ŞI TINERET TÂRGU MUREŞ ARIEL total din care: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</si>
  <si>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</si>
  <si>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</si>
  <si>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</si>
  <si>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</si>
  <si>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MATERNA</t>
  </si>
  <si>
    <t>Copiator A3</t>
  </si>
  <si>
    <t>68.B</t>
  </si>
  <si>
    <t>CTF Regin - Petelea</t>
  </si>
  <si>
    <t>Calculatoare</t>
  </si>
  <si>
    <t>Pavaj curte CTF Petelea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</si>
  <si>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</si>
  <si>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</si>
  <si>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</si>
  <si>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</si>
  <si>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Refacere gard - CRCDN Ceuaşu de Cîmpie nr. 43</t>
  </si>
  <si>
    <t>Refacere gard din jurul casei - CRCDN Ceuaşu de Cîmpie nr. 185</t>
  </si>
  <si>
    <t>Montare cabană SEC</t>
  </si>
  <si>
    <t>Reţea canalizare - CRRN Reghin</t>
  </si>
  <si>
    <t>Amenajare bucătărie şi sală de mese la CRRN Reghin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</si>
  <si>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</si>
  <si>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</si>
  <si>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</si>
  <si>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</si>
  <si>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Extindere şi mansardare clădire CIA Lunca Mureşului -proiectare şi execuţie</t>
  </si>
  <si>
    <t>CRRN Călugăreni</t>
  </si>
  <si>
    <t>Autoturism transport persoane</t>
  </si>
  <si>
    <t>CĂMIN PENTRU PERSOANE VÂRSTNICE IDECIU DE JOS</t>
  </si>
  <si>
    <t>Maşină de spălat industrială, înlocuire cazane, centrală termică</t>
  </si>
  <si>
    <t>CAMERA AGRICOLĂ JUDEŢEANĂ MUREŞ</t>
  </si>
  <si>
    <t>83.A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</si>
  <si>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</si>
  <si>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</si>
  <si>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</si>
  <si>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</si>
  <si>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</si>
  <si>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</si>
  <si>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RA AEROPORT TRANSILVANIA
total din care:</t>
  </si>
  <si>
    <t>84.A</t>
  </si>
  <si>
    <t>Refuncţionalizare fluxuri cu extindere aerogară internă pentru zboruri Non Schengen</t>
  </si>
  <si>
    <t>Documentaţie cerere de finanţare POS-T</t>
  </si>
  <si>
    <t xml:space="preserve">Tunuri mobile pentru îndepărtat păsări </t>
  </si>
  <si>
    <t xml:space="preserve">Autobuze de platformă   </t>
  </si>
  <si>
    <t xml:space="preserve">Studiu de soluţie în postul trafo, pentru a doua alimentare din sursă publică Proiectul tehnic şi execuţia, după studiu de soluţie                        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</si>
  <si>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</si>
  <si>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</si>
  <si>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</si>
  <si>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</si>
  <si>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</si>
  <si>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>Propus 2011</t>
  </si>
  <si>
    <t xml:space="preserve">Documentaţii tehnico-economice </t>
  </si>
  <si>
    <t>Semaforizare</t>
  </si>
  <si>
    <t>Amenajare platforme verificare tonaj auto (locuri de parcare)</t>
  </si>
  <si>
    <t>Achiziţie echipamente diverse bpentru utilajul MULTIONE</t>
  </si>
  <si>
    <t>Proiect tehnic şi execuţie înlocuire cazan la CT1</t>
  </si>
  <si>
    <t>84.B</t>
  </si>
  <si>
    <t>Echipamente situaţii de urgenţă</t>
  </si>
  <si>
    <t>Asistenţă tehnică din partea proiectantului SF+PT Complex "Parc"</t>
  </si>
  <si>
    <t>Studiu de mentenanţă pentru clădirea Şcolii de Arte Tg Mureş</t>
  </si>
  <si>
    <t>70.B</t>
  </si>
  <si>
    <t>Cap.bug.</t>
  </si>
  <si>
    <t>Total cap.84, din care:</t>
  </si>
  <si>
    <t>- pentru transport aerian</t>
  </si>
  <si>
    <t>- pentru transport rutier</t>
  </si>
  <si>
    <t>Consolidare podeţe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</si>
  <si>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</si>
  <si>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</si>
  <si>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DIRECŢIA JUDEŢEANĂ PENTRU EVIDENŢA PERSOANEI 
total din care:</t>
  </si>
  <si>
    <t>Repetoare pentru asigurarea şi amplificarea semnalului radio, necesare în timpul intervenţiilor de salvare</t>
  </si>
  <si>
    <t>Mansardare clădire pentru înfiinţare atelier de formare</t>
  </si>
  <si>
    <t>Maşină de spălat semiprofesională</t>
  </si>
  <si>
    <t>Combină frigorifică</t>
  </si>
  <si>
    <t>Calculator cu imprimantă</t>
  </si>
  <si>
    <t>Ladă frigorifică ( pt. CTF Şincai, Târnăveni- Lebedei , M. Niraj - Semănătorilor )</t>
  </si>
  <si>
    <t>Închidere balcoane cu termopan</t>
  </si>
  <si>
    <t>Centrală termică cu tiraj forţat 24 KW</t>
  </si>
  <si>
    <t>Maşină de gătit industrială - str. Trebely 3</t>
  </si>
  <si>
    <t>CTF Judeţ</t>
  </si>
  <si>
    <t>CRCDN Ceuaşu de Câmpie</t>
  </si>
  <si>
    <t>CRCDN Tg. Mureş</t>
  </si>
  <si>
    <t>Maşini de spălat semiprofesionale</t>
  </si>
  <si>
    <t xml:space="preserve">SF, proiecte </t>
  </si>
  <si>
    <t>Reabilitare şi compartimentare corp clădire pentru amenajare SIRU</t>
  </si>
  <si>
    <t>Centrale termice cu tiraj forţat  pt. CTF</t>
  </si>
  <si>
    <t>CRRN Brâncoveneşti</t>
  </si>
  <si>
    <t>CIA Lunca Mureş</t>
  </si>
  <si>
    <t>Maşină pentru marfă</t>
  </si>
  <si>
    <t>Dotări reabilitare bucătărie</t>
  </si>
  <si>
    <t xml:space="preserve">Firmă AEROPORT   </t>
  </si>
  <si>
    <t>65</t>
  </si>
  <si>
    <t>68</t>
  </si>
  <si>
    <t>83</t>
  </si>
  <si>
    <t>84</t>
  </si>
  <si>
    <t>SF+PT Reastaurare Muzeul de Vânătoare Castel Gurgiu</t>
  </si>
  <si>
    <t>Lucrări de restaurare clădirea Biblioteca Teleki - secţia de artă şi galeria Ion Vlasiu</t>
  </si>
  <si>
    <t>Consolidare pod DJ 106 km 87+164 - proiectare + execuţie</t>
  </si>
  <si>
    <t>Documentaţii tehnico-economice Consolidare pod DJ 106 km 88+962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</si>
</sst>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49" fontId="3" fillId="4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3" fillId="25" borderId="10" xfId="51" applyNumberFormat="1" applyFont="1" applyFill="1" applyBorder="1" applyAlignment="1">
      <alignment horizontal="right" vertical="center" wrapText="1"/>
      <protection/>
    </xf>
    <xf numFmtId="49" fontId="3" fillId="25" borderId="10" xfId="51" applyNumberFormat="1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vertical="center" wrapText="1"/>
    </xf>
    <xf numFmtId="49" fontId="0" fillId="0" borderId="10" xfId="51" applyNumberFormat="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3" fillId="6" borderId="10" xfId="51" applyNumberFormat="1" applyFont="1" applyFill="1" applyBorder="1" applyAlignment="1">
      <alignment vertical="center" wrapText="1"/>
      <protection/>
    </xf>
    <xf numFmtId="3" fontId="2" fillId="6" borderId="10" xfId="51" applyNumberFormat="1" applyFont="1" applyFill="1" applyBorder="1" applyAlignment="1">
      <alignment horizontal="right" vertical="center" wrapText="1"/>
      <protection/>
    </xf>
    <xf numFmtId="0" fontId="5" fillId="22" borderId="10" xfId="0" applyFont="1" applyFill="1" applyBorder="1" applyAlignment="1">
      <alignment vertical="center" wrapText="1"/>
    </xf>
    <xf numFmtId="3" fontId="5" fillId="22" borderId="10" xfId="51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49" fontId="0" fillId="24" borderId="10" xfId="51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4" borderId="10" xfId="51" applyNumberFormat="1" applyFont="1" applyFill="1" applyBorder="1" applyAlignment="1">
      <alignment vertical="center" wrapText="1"/>
      <protection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2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49" fontId="3" fillId="4" borderId="10" xfId="51" applyNumberFormat="1" applyFont="1" applyFill="1" applyBorder="1" applyAlignment="1">
      <alignment vertical="center" wrapText="1"/>
      <protection/>
    </xf>
    <xf numFmtId="3" fontId="2" fillId="4" borderId="10" xfId="0" applyNumberFormat="1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left" vertical="center" wrapText="1"/>
    </xf>
    <xf numFmtId="3" fontId="6" fillId="23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4.8515625" style="36" customWidth="1"/>
    <col min="2" max="2" width="5.421875" style="36" customWidth="1"/>
    <col min="3" max="3" width="75.00390625" style="37" customWidth="1"/>
    <col min="4" max="4" width="10.8515625" style="37" customWidth="1"/>
    <col min="5" max="5" width="10.140625" style="53" bestFit="1" customWidth="1"/>
    <col min="6" max="16384" width="9.140625" style="54" customWidth="1"/>
  </cols>
  <sheetData>
    <row r="1" spans="1:4" s="52" customFormat="1" ht="13.5" thickBot="1">
      <c r="A1" s="65"/>
      <c r="B1" s="65"/>
      <c r="C1" s="66"/>
      <c r="D1" s="67"/>
    </row>
    <row r="2" spans="1:4" s="52" customFormat="1" ht="12.75">
      <c r="A2" s="69" t="s">
        <v>0</v>
      </c>
      <c r="B2" s="69" t="s">
        <v>160</v>
      </c>
      <c r="C2" s="69" t="s">
        <v>1</v>
      </c>
      <c r="D2" s="72" t="s">
        <v>149</v>
      </c>
    </row>
    <row r="3" spans="1:4" s="52" customFormat="1" ht="12.75">
      <c r="A3" s="70"/>
      <c r="B3" s="70"/>
      <c r="C3" s="70"/>
      <c r="D3" s="73"/>
    </row>
    <row r="4" spans="1:4" s="52" customFormat="1" ht="13.5" thickBot="1">
      <c r="A4" s="71"/>
      <c r="B4" s="71"/>
      <c r="C4" s="71"/>
      <c r="D4" s="74"/>
    </row>
    <row r="5" spans="1:4" s="52" customFormat="1" ht="13.5" thickBot="1">
      <c r="A5" s="62">
        <v>0</v>
      </c>
      <c r="B5" s="62">
        <v>1</v>
      </c>
      <c r="C5" s="62">
        <v>2</v>
      </c>
      <c r="D5" s="62">
        <v>3</v>
      </c>
    </row>
    <row r="6" spans="1:4" s="52" customFormat="1" ht="13.5" thickTop="1">
      <c r="A6" s="59"/>
      <c r="B6" s="59"/>
      <c r="C6" s="60" t="s">
        <v>2</v>
      </c>
      <c r="D6" s="61">
        <f>D7+D50+D53+D57+D59+D61+D63+D119+D160+D162+D168</f>
        <v>33486000</v>
      </c>
    </row>
    <row r="7" spans="1:4" s="52" customFormat="1" ht="12.75">
      <c r="A7" s="12"/>
      <c r="B7" s="12"/>
      <c r="C7" s="13" t="s">
        <v>3</v>
      </c>
      <c r="D7" s="1">
        <f>D8+D24+D33+D29+D27</f>
        <v>18993000</v>
      </c>
    </row>
    <row r="8" spans="1:4" s="52" customFormat="1" ht="12.75">
      <c r="A8" s="40"/>
      <c r="B8" s="40"/>
      <c r="C8" s="2" t="s">
        <v>4</v>
      </c>
      <c r="D8" s="6">
        <f>SUM(D9:D23)</f>
        <v>3166000</v>
      </c>
    </row>
    <row r="9" spans="1:4" s="52" customFormat="1" ht="12.75" customHeight="1">
      <c r="A9" s="39">
        <v>1</v>
      </c>
      <c r="B9" s="39" t="s">
        <v>5</v>
      </c>
      <c r="C9" s="3" t="s">
        <v>6</v>
      </c>
      <c r="D9" s="4">
        <v>2117000</v>
      </c>
    </row>
    <row r="10" spans="1:4" s="52" customFormat="1" ht="12.75">
      <c r="A10" s="39">
        <v>2</v>
      </c>
      <c r="B10" s="39" t="s">
        <v>7</v>
      </c>
      <c r="C10" s="3" t="s">
        <v>8</v>
      </c>
      <c r="D10" s="4">
        <v>100000</v>
      </c>
    </row>
    <row r="11" spans="1:4" s="52" customFormat="1" ht="12.75">
      <c r="A11" s="39">
        <v>3</v>
      </c>
      <c r="B11" s="39" t="s">
        <v>7</v>
      </c>
      <c r="C11" s="3" t="s">
        <v>9</v>
      </c>
      <c r="D11" s="4">
        <v>5000</v>
      </c>
    </row>
    <row r="12" spans="1:4" s="52" customFormat="1" ht="12.75">
      <c r="A12" s="39">
        <v>4</v>
      </c>
      <c r="B12" s="39" t="s">
        <v>7</v>
      </c>
      <c r="C12" s="3" t="s">
        <v>13</v>
      </c>
      <c r="D12" s="4">
        <v>16000</v>
      </c>
    </row>
    <row r="13" spans="1:4" s="52" customFormat="1" ht="25.5">
      <c r="A13" s="39">
        <v>5</v>
      </c>
      <c r="B13" s="39" t="s">
        <v>10</v>
      </c>
      <c r="C13" s="3" t="s">
        <v>11</v>
      </c>
      <c r="D13" s="4">
        <v>10000</v>
      </c>
    </row>
    <row r="14" spans="1:4" s="52" customFormat="1" ht="12.75">
      <c r="A14" s="39">
        <v>6</v>
      </c>
      <c r="B14" s="39" t="s">
        <v>10</v>
      </c>
      <c r="C14" s="3" t="s">
        <v>12</v>
      </c>
      <c r="D14" s="4">
        <v>50000</v>
      </c>
    </row>
    <row r="15" spans="1:4" s="52" customFormat="1" ht="12.75">
      <c r="A15" s="39">
        <v>7</v>
      </c>
      <c r="B15" s="39" t="s">
        <v>10</v>
      </c>
      <c r="C15" s="3" t="s">
        <v>14</v>
      </c>
      <c r="D15" s="4">
        <v>54000</v>
      </c>
    </row>
    <row r="16" spans="1:4" s="52" customFormat="1" ht="12.75">
      <c r="A16" s="39">
        <v>8</v>
      </c>
      <c r="B16" s="39" t="s">
        <v>10</v>
      </c>
      <c r="C16" s="3" t="s">
        <v>15</v>
      </c>
      <c r="D16" s="4">
        <v>88000</v>
      </c>
    </row>
    <row r="17" spans="1:4" s="52" customFormat="1" ht="12.75">
      <c r="A17" s="39">
        <v>9</v>
      </c>
      <c r="B17" s="39" t="s">
        <v>10</v>
      </c>
      <c r="C17" s="3" t="s">
        <v>16</v>
      </c>
      <c r="D17" s="4">
        <v>50000</v>
      </c>
    </row>
    <row r="18" spans="1:4" s="52" customFormat="1" ht="12.75">
      <c r="A18" s="39">
        <v>10</v>
      </c>
      <c r="B18" s="39" t="s">
        <v>10</v>
      </c>
      <c r="C18" s="3" t="s">
        <v>17</v>
      </c>
      <c r="D18" s="4">
        <v>26000</v>
      </c>
    </row>
    <row r="19" spans="1:4" s="52" customFormat="1" ht="12.75">
      <c r="A19" s="39">
        <v>11</v>
      </c>
      <c r="B19" s="39" t="s">
        <v>10</v>
      </c>
      <c r="C19" s="3" t="s">
        <v>18</v>
      </c>
      <c r="D19" s="4">
        <v>400000</v>
      </c>
    </row>
    <row r="20" spans="1:4" s="52" customFormat="1" ht="12.75">
      <c r="A20" s="39">
        <v>12</v>
      </c>
      <c r="B20" s="39" t="s">
        <v>10</v>
      </c>
      <c r="C20" s="3" t="s">
        <v>156</v>
      </c>
      <c r="D20" s="4">
        <v>60000</v>
      </c>
    </row>
    <row r="21" spans="1:4" s="52" customFormat="1" ht="12.75">
      <c r="A21" s="39">
        <v>13</v>
      </c>
      <c r="B21" s="39" t="s">
        <v>10</v>
      </c>
      <c r="C21" s="3" t="s">
        <v>157</v>
      </c>
      <c r="D21" s="4">
        <v>19000</v>
      </c>
    </row>
    <row r="22" spans="1:4" s="52" customFormat="1" ht="12.75">
      <c r="A22" s="39">
        <v>14</v>
      </c>
      <c r="B22" s="39" t="s">
        <v>10</v>
      </c>
      <c r="C22" s="5" t="s">
        <v>19</v>
      </c>
      <c r="D22" s="4">
        <v>150000</v>
      </c>
    </row>
    <row r="23" spans="1:4" s="52" customFormat="1" ht="12.75">
      <c r="A23" s="39">
        <v>15</v>
      </c>
      <c r="B23" s="39" t="s">
        <v>10</v>
      </c>
      <c r="C23" s="5" t="s">
        <v>20</v>
      </c>
      <c r="D23" s="4">
        <v>21000</v>
      </c>
    </row>
    <row r="24" spans="1:4" s="52" customFormat="1" ht="12.75">
      <c r="A24" s="40"/>
      <c r="B24" s="40"/>
      <c r="C24" s="9" t="s">
        <v>21</v>
      </c>
      <c r="D24" s="10">
        <f>SUM(D25:D26)</f>
        <v>123000</v>
      </c>
    </row>
    <row r="25" spans="1:4" s="52" customFormat="1" ht="12.75">
      <c r="A25" s="39">
        <v>16</v>
      </c>
      <c r="B25" s="39" t="s">
        <v>22</v>
      </c>
      <c r="C25" s="7" t="s">
        <v>23</v>
      </c>
      <c r="D25" s="8">
        <v>70000</v>
      </c>
    </row>
    <row r="26" spans="1:4" s="52" customFormat="1" ht="12.75">
      <c r="A26" s="39">
        <v>17</v>
      </c>
      <c r="B26" s="39" t="s">
        <v>22</v>
      </c>
      <c r="C26" s="7" t="s">
        <v>158</v>
      </c>
      <c r="D26" s="8">
        <v>53000</v>
      </c>
    </row>
    <row r="27" spans="1:4" s="52" customFormat="1" ht="12.75">
      <c r="A27" s="40"/>
      <c r="B27" s="40"/>
      <c r="C27" s="9" t="s">
        <v>24</v>
      </c>
      <c r="D27" s="6">
        <f>SUM(D28:D28)</f>
        <v>140000</v>
      </c>
    </row>
    <row r="28" spans="1:4" s="52" customFormat="1" ht="12.75">
      <c r="A28" s="39">
        <v>18</v>
      </c>
      <c r="B28" s="39" t="s">
        <v>159</v>
      </c>
      <c r="C28" s="7" t="s">
        <v>25</v>
      </c>
      <c r="D28" s="8">
        <v>140000</v>
      </c>
    </row>
    <row r="29" spans="1:4" s="52" customFormat="1" ht="12.75">
      <c r="A29" s="39"/>
      <c r="B29" s="39"/>
      <c r="C29" s="9" t="s">
        <v>26</v>
      </c>
      <c r="D29" s="6">
        <f>SUM(D30:D32)</f>
        <v>392000</v>
      </c>
    </row>
    <row r="30" spans="1:4" s="52" customFormat="1" ht="25.5">
      <c r="A30" s="39">
        <v>19</v>
      </c>
      <c r="B30" s="39" t="s">
        <v>27</v>
      </c>
      <c r="C30" s="7" t="s">
        <v>28</v>
      </c>
      <c r="D30" s="8">
        <v>3000</v>
      </c>
    </row>
    <row r="31" spans="1:4" s="52" customFormat="1" ht="25.5">
      <c r="A31" s="39">
        <v>20</v>
      </c>
      <c r="B31" s="39" t="s">
        <v>27</v>
      </c>
      <c r="C31" s="11" t="s">
        <v>29</v>
      </c>
      <c r="D31" s="8">
        <v>79000</v>
      </c>
    </row>
    <row r="32" spans="1:4" s="52" customFormat="1" ht="12.75">
      <c r="A32" s="39">
        <v>21</v>
      </c>
      <c r="B32" s="39" t="s">
        <v>27</v>
      </c>
      <c r="C32" s="7" t="s">
        <v>30</v>
      </c>
      <c r="D32" s="8">
        <v>310000</v>
      </c>
    </row>
    <row r="33" spans="1:4" s="52" customFormat="1" ht="12.75">
      <c r="A33" s="40"/>
      <c r="B33" s="40"/>
      <c r="C33" s="9" t="s">
        <v>161</v>
      </c>
      <c r="D33" s="6">
        <f>D34+D37</f>
        <v>15172000</v>
      </c>
    </row>
    <row r="34" spans="1:4" s="52" customFormat="1" ht="12.75">
      <c r="A34" s="40"/>
      <c r="B34" s="40"/>
      <c r="C34" s="63" t="s">
        <v>162</v>
      </c>
      <c r="D34" s="6">
        <f>SUM(D35:D36)</f>
        <v>9360000</v>
      </c>
    </row>
    <row r="35" spans="1:4" s="52" customFormat="1" ht="12.75">
      <c r="A35" s="39">
        <v>22</v>
      </c>
      <c r="B35" s="39" t="s">
        <v>31</v>
      </c>
      <c r="C35" s="3" t="s">
        <v>32</v>
      </c>
      <c r="D35" s="4">
        <v>9000000</v>
      </c>
    </row>
    <row r="36" spans="1:4" s="52" customFormat="1" ht="25.5">
      <c r="A36" s="39">
        <v>23</v>
      </c>
      <c r="B36" s="39" t="s">
        <v>31</v>
      </c>
      <c r="C36" s="3" t="s">
        <v>33</v>
      </c>
      <c r="D36" s="48">
        <v>360000</v>
      </c>
    </row>
    <row r="37" spans="1:4" s="52" customFormat="1" ht="12.75">
      <c r="A37" s="40"/>
      <c r="B37" s="40"/>
      <c r="C37" s="63" t="s">
        <v>163</v>
      </c>
      <c r="D37" s="6">
        <f>SUM(D38:D49)</f>
        <v>5812000</v>
      </c>
    </row>
    <row r="38" spans="1:4" s="52" customFormat="1" ht="12.75">
      <c r="A38" s="39">
        <v>24</v>
      </c>
      <c r="B38" s="39" t="s">
        <v>31</v>
      </c>
      <c r="C38" s="3" t="s">
        <v>36</v>
      </c>
      <c r="D38" s="48">
        <v>1206000</v>
      </c>
    </row>
    <row r="39" spans="1:4" s="52" customFormat="1" ht="12.75">
      <c r="A39" s="39">
        <v>25</v>
      </c>
      <c r="B39" s="39" t="s">
        <v>155</v>
      </c>
      <c r="C39" s="3" t="s">
        <v>151</v>
      </c>
      <c r="D39" s="48">
        <v>178000</v>
      </c>
    </row>
    <row r="40" spans="1:4" s="52" customFormat="1" ht="12.75">
      <c r="A40" s="39">
        <v>26</v>
      </c>
      <c r="B40" s="39" t="s">
        <v>155</v>
      </c>
      <c r="C40" s="3" t="s">
        <v>152</v>
      </c>
      <c r="D40" s="48">
        <v>250000</v>
      </c>
    </row>
    <row r="41" spans="1:4" s="52" customFormat="1" ht="12.75">
      <c r="A41" s="39">
        <v>27</v>
      </c>
      <c r="B41" s="39" t="s">
        <v>31</v>
      </c>
      <c r="C41" s="3" t="s">
        <v>195</v>
      </c>
      <c r="D41" s="48">
        <v>2620000</v>
      </c>
    </row>
    <row r="42" spans="1:4" s="52" customFormat="1" ht="12.75">
      <c r="A42" s="39">
        <v>28</v>
      </c>
      <c r="B42" s="39" t="s">
        <v>31</v>
      </c>
      <c r="C42" s="3" t="s">
        <v>164</v>
      </c>
      <c r="D42" s="48">
        <v>100000</v>
      </c>
    </row>
    <row r="43" spans="1:4" s="52" customFormat="1" ht="25.5">
      <c r="A43" s="39">
        <v>29</v>
      </c>
      <c r="B43" s="39" t="s">
        <v>31</v>
      </c>
      <c r="C43" s="3" t="s">
        <v>37</v>
      </c>
      <c r="D43" s="48">
        <v>420000</v>
      </c>
    </row>
    <row r="44" spans="1:4" s="52" customFormat="1" ht="25.5">
      <c r="A44" s="39">
        <v>30</v>
      </c>
      <c r="B44" s="39" t="s">
        <v>31</v>
      </c>
      <c r="C44" s="3" t="s">
        <v>165</v>
      </c>
      <c r="D44" s="48">
        <v>76000</v>
      </c>
    </row>
    <row r="45" spans="1:4" s="52" customFormat="1" ht="25.5">
      <c r="A45" s="39">
        <v>31</v>
      </c>
      <c r="B45" s="39" t="s">
        <v>31</v>
      </c>
      <c r="C45" s="3" t="s">
        <v>166</v>
      </c>
      <c r="D45" s="48">
        <v>3000</v>
      </c>
    </row>
    <row r="46" spans="1:4" s="52" customFormat="1" ht="12.75">
      <c r="A46" s="39">
        <v>32</v>
      </c>
      <c r="B46" s="39" t="s">
        <v>31</v>
      </c>
      <c r="C46" s="3" t="s">
        <v>34</v>
      </c>
      <c r="D46" s="48">
        <v>51000</v>
      </c>
    </row>
    <row r="47" spans="1:4" s="52" customFormat="1" ht="12.75">
      <c r="A47" s="39">
        <v>33</v>
      </c>
      <c r="B47" s="39" t="s">
        <v>31</v>
      </c>
      <c r="C47" s="3" t="s">
        <v>35</v>
      </c>
      <c r="D47" s="48">
        <v>3000</v>
      </c>
    </row>
    <row r="48" spans="1:4" s="52" customFormat="1" ht="12.75">
      <c r="A48" s="39">
        <v>34</v>
      </c>
      <c r="B48" s="39" t="s">
        <v>31</v>
      </c>
      <c r="C48" s="3" t="s">
        <v>196</v>
      </c>
      <c r="D48" s="48">
        <v>92000</v>
      </c>
    </row>
    <row r="49" spans="1:4" s="52" customFormat="1" ht="12.75">
      <c r="A49" s="39">
        <v>35</v>
      </c>
      <c r="B49" s="39" t="s">
        <v>31</v>
      </c>
      <c r="C49" s="3" t="s">
        <v>150</v>
      </c>
      <c r="D49" s="48">
        <v>813000</v>
      </c>
    </row>
    <row r="50" spans="1:4" s="52" customFormat="1" ht="25.5">
      <c r="A50" s="12"/>
      <c r="B50" s="12" t="s">
        <v>38</v>
      </c>
      <c r="C50" s="13" t="s">
        <v>167</v>
      </c>
      <c r="D50" s="1">
        <f>SUM(D51:D52)</f>
        <v>7000</v>
      </c>
    </row>
    <row r="51" spans="1:4" s="52" customFormat="1" ht="12.75">
      <c r="A51" s="39">
        <v>1</v>
      </c>
      <c r="B51" s="39" t="s">
        <v>39</v>
      </c>
      <c r="C51" s="14" t="s">
        <v>40</v>
      </c>
      <c r="D51" s="8">
        <v>3000</v>
      </c>
    </row>
    <row r="52" spans="1:4" s="52" customFormat="1" ht="12.75">
      <c r="A52" s="39">
        <v>2</v>
      </c>
      <c r="B52" s="39" t="s">
        <v>39</v>
      </c>
      <c r="C52" s="14" t="s">
        <v>41</v>
      </c>
      <c r="D52" s="8">
        <v>4000</v>
      </c>
    </row>
    <row r="53" spans="1:4" s="52" customFormat="1" ht="25.5">
      <c r="A53" s="12"/>
      <c r="B53" s="12" t="s">
        <v>38</v>
      </c>
      <c r="C53" s="13" t="s">
        <v>42</v>
      </c>
      <c r="D53" s="15">
        <f>SUM(D54:D56)</f>
        <v>28000</v>
      </c>
    </row>
    <row r="54" spans="1:4" s="52" customFormat="1" ht="12.75">
      <c r="A54" s="39">
        <v>1</v>
      </c>
      <c r="B54" s="39" t="s">
        <v>39</v>
      </c>
      <c r="C54" s="14" t="s">
        <v>43</v>
      </c>
      <c r="D54" s="8">
        <v>3000</v>
      </c>
    </row>
    <row r="55" spans="1:4" s="52" customFormat="1" ht="25.5">
      <c r="A55" s="39">
        <v>2</v>
      </c>
      <c r="B55" s="39" t="s">
        <v>39</v>
      </c>
      <c r="C55" s="14" t="s">
        <v>168</v>
      </c>
      <c r="D55" s="8">
        <v>20000</v>
      </c>
    </row>
    <row r="56" spans="1:4" s="52" customFormat="1" ht="12.75">
      <c r="A56" s="39">
        <v>3</v>
      </c>
      <c r="B56" s="39" t="s">
        <v>39</v>
      </c>
      <c r="C56" s="14" t="s">
        <v>44</v>
      </c>
      <c r="D56" s="8">
        <v>5000</v>
      </c>
    </row>
    <row r="57" spans="1:4" s="52" customFormat="1" ht="25.5">
      <c r="A57" s="16"/>
      <c r="B57" s="16" t="s">
        <v>189</v>
      </c>
      <c r="C57" s="17" t="s">
        <v>45</v>
      </c>
      <c r="D57" s="18">
        <f>D58</f>
        <v>5000</v>
      </c>
    </row>
    <row r="58" spans="1:4" s="52" customFormat="1" ht="12.75">
      <c r="A58" s="39">
        <v>1</v>
      </c>
      <c r="B58" s="39" t="s">
        <v>46</v>
      </c>
      <c r="C58" s="14" t="s">
        <v>47</v>
      </c>
      <c r="D58" s="8">
        <v>5000</v>
      </c>
    </row>
    <row r="59" spans="1:4" s="52" customFormat="1" ht="25.5">
      <c r="A59" s="16"/>
      <c r="B59" s="16" t="s">
        <v>189</v>
      </c>
      <c r="C59" s="17" t="s">
        <v>48</v>
      </c>
      <c r="D59" s="18">
        <f>SUM(D60:D60)</f>
        <v>2000</v>
      </c>
    </row>
    <row r="60" spans="1:4" s="52" customFormat="1" ht="12.75">
      <c r="A60" s="39">
        <v>1</v>
      </c>
      <c r="B60" s="39" t="s">
        <v>46</v>
      </c>
      <c r="C60" s="14" t="s">
        <v>49</v>
      </c>
      <c r="D60" s="8">
        <v>2000</v>
      </c>
    </row>
    <row r="61" spans="1:4" s="52" customFormat="1" ht="25.5">
      <c r="A61" s="16"/>
      <c r="B61" s="16" t="s">
        <v>189</v>
      </c>
      <c r="C61" s="17" t="s">
        <v>50</v>
      </c>
      <c r="D61" s="18">
        <f>SUM(D62:D62)</f>
        <v>80000</v>
      </c>
    </row>
    <row r="62" spans="1:4" s="52" customFormat="1" ht="12.75">
      <c r="A62" s="39">
        <v>1</v>
      </c>
      <c r="B62" s="39" t="s">
        <v>46</v>
      </c>
      <c r="C62" s="19" t="s">
        <v>51</v>
      </c>
      <c r="D62" s="20">
        <v>80000</v>
      </c>
    </row>
    <row r="63" spans="1:4" s="52" customFormat="1" ht="25.5">
      <c r="A63" s="41"/>
      <c r="B63" s="41"/>
      <c r="C63" s="21" t="s">
        <v>52</v>
      </c>
      <c r="D63" s="22">
        <f>D64+D70+D75+D114+D117</f>
        <v>11445000</v>
      </c>
    </row>
    <row r="64" spans="1:4" s="52" customFormat="1" ht="25.5">
      <c r="A64" s="42"/>
      <c r="B64" s="42">
        <v>67</v>
      </c>
      <c r="C64" s="23" t="s">
        <v>53</v>
      </c>
      <c r="D64" s="24">
        <f>SUM(D65:D69)</f>
        <v>1409000</v>
      </c>
    </row>
    <row r="65" spans="1:4" s="52" customFormat="1" ht="12.75">
      <c r="A65" s="39">
        <v>1</v>
      </c>
      <c r="B65" s="39" t="s">
        <v>54</v>
      </c>
      <c r="C65" s="19" t="s">
        <v>194</v>
      </c>
      <c r="D65" s="20">
        <v>1335000</v>
      </c>
    </row>
    <row r="66" spans="1:4" s="52" customFormat="1" ht="25.5">
      <c r="A66" s="39">
        <v>2</v>
      </c>
      <c r="B66" s="39" t="s">
        <v>54</v>
      </c>
      <c r="C66" s="19" t="s">
        <v>55</v>
      </c>
      <c r="D66" s="20">
        <v>4000</v>
      </c>
    </row>
    <row r="67" spans="1:4" s="52" customFormat="1" ht="12.75">
      <c r="A67" s="39">
        <v>3</v>
      </c>
      <c r="B67" s="39" t="s">
        <v>22</v>
      </c>
      <c r="C67" s="19" t="s">
        <v>56</v>
      </c>
      <c r="D67" s="20">
        <v>15000</v>
      </c>
    </row>
    <row r="68" spans="1:4" s="52" customFormat="1" ht="12.75">
      <c r="A68" s="39">
        <v>4</v>
      </c>
      <c r="B68" s="39" t="s">
        <v>22</v>
      </c>
      <c r="C68" s="19" t="s">
        <v>57</v>
      </c>
      <c r="D68" s="20">
        <v>45000</v>
      </c>
    </row>
    <row r="69" spans="1:4" s="52" customFormat="1" ht="12.75">
      <c r="A69" s="39">
        <v>5</v>
      </c>
      <c r="B69" s="39" t="s">
        <v>22</v>
      </c>
      <c r="C69" s="19" t="s">
        <v>58</v>
      </c>
      <c r="D69" s="20">
        <v>10000</v>
      </c>
    </row>
    <row r="70" spans="1:4" s="52" customFormat="1" ht="25.5">
      <c r="A70" s="42"/>
      <c r="B70" s="42">
        <v>67</v>
      </c>
      <c r="C70" s="23" t="s">
        <v>59</v>
      </c>
      <c r="D70" s="24">
        <f>SUM(D71:D74)</f>
        <v>62000</v>
      </c>
    </row>
    <row r="71" spans="1:4" s="52" customFormat="1" ht="12.75">
      <c r="A71" s="47">
        <v>1</v>
      </c>
      <c r="B71" s="39" t="s">
        <v>22</v>
      </c>
      <c r="C71" s="25" t="s">
        <v>60</v>
      </c>
      <c r="D71" s="49">
        <v>20000</v>
      </c>
    </row>
    <row r="72" spans="1:4" s="52" customFormat="1" ht="12.75">
      <c r="A72" s="47">
        <v>2</v>
      </c>
      <c r="B72" s="39" t="s">
        <v>22</v>
      </c>
      <c r="C72" s="14" t="s">
        <v>61</v>
      </c>
      <c r="D72" s="49">
        <v>25000</v>
      </c>
    </row>
    <row r="73" spans="1:4" s="52" customFormat="1" ht="12.75">
      <c r="A73" s="47">
        <v>3</v>
      </c>
      <c r="B73" s="39" t="s">
        <v>22</v>
      </c>
      <c r="C73" s="25" t="s">
        <v>62</v>
      </c>
      <c r="D73" s="49">
        <v>15000</v>
      </c>
    </row>
    <row r="74" spans="1:4" s="52" customFormat="1" ht="12.75">
      <c r="A74" s="39">
        <v>4</v>
      </c>
      <c r="B74" s="39" t="s">
        <v>22</v>
      </c>
      <c r="C74" s="3" t="s">
        <v>63</v>
      </c>
      <c r="D74" s="50">
        <v>2000</v>
      </c>
    </row>
    <row r="75" spans="1:4" s="52" customFormat="1" ht="12.75">
      <c r="A75" s="42"/>
      <c r="B75" s="42">
        <v>67</v>
      </c>
      <c r="C75" s="23" t="s">
        <v>64</v>
      </c>
      <c r="D75" s="24">
        <f>SUM(D76:D78)+D79+D83+D85+D88+D93+D95+D99+D101+D104+D106+D111</f>
        <v>2654000</v>
      </c>
    </row>
    <row r="76" spans="1:4" s="52" customFormat="1" ht="12.75">
      <c r="A76" s="39">
        <v>1</v>
      </c>
      <c r="B76" s="39" t="s">
        <v>54</v>
      </c>
      <c r="C76" s="14" t="s">
        <v>65</v>
      </c>
      <c r="D76" s="20">
        <v>530000</v>
      </c>
    </row>
    <row r="77" spans="1:4" s="52" customFormat="1" ht="12.75">
      <c r="A77" s="39">
        <v>2</v>
      </c>
      <c r="B77" s="39" t="s">
        <v>54</v>
      </c>
      <c r="C77" s="14" t="s">
        <v>66</v>
      </c>
      <c r="D77" s="8">
        <v>491000</v>
      </c>
    </row>
    <row r="78" spans="1:4" s="52" customFormat="1" ht="12.75">
      <c r="A78" s="55">
        <v>3</v>
      </c>
      <c r="B78" s="55" t="s">
        <v>54</v>
      </c>
      <c r="C78" s="56" t="s">
        <v>67</v>
      </c>
      <c r="D78" s="48">
        <v>690000</v>
      </c>
    </row>
    <row r="79" spans="1:4" s="52" customFormat="1" ht="12.75">
      <c r="A79" s="43"/>
      <c r="B79" s="43"/>
      <c r="C79" s="9" t="s">
        <v>68</v>
      </c>
      <c r="D79" s="6">
        <f>SUM(D80:D82)</f>
        <v>15000</v>
      </c>
    </row>
    <row r="80" spans="1:4" s="52" customFormat="1" ht="12.75">
      <c r="A80" s="43">
        <v>4</v>
      </c>
      <c r="B80" s="39" t="s">
        <v>22</v>
      </c>
      <c r="C80" s="14" t="s">
        <v>69</v>
      </c>
      <c r="D80" s="8">
        <v>7000</v>
      </c>
    </row>
    <row r="81" spans="1:4" s="52" customFormat="1" ht="12.75">
      <c r="A81" s="43">
        <v>5</v>
      </c>
      <c r="B81" s="39" t="s">
        <v>22</v>
      </c>
      <c r="C81" s="14" t="s">
        <v>70</v>
      </c>
      <c r="D81" s="8">
        <v>3000</v>
      </c>
    </row>
    <row r="82" spans="1:4" s="52" customFormat="1" ht="12.75">
      <c r="A82" s="43">
        <v>6</v>
      </c>
      <c r="B82" s="39" t="s">
        <v>22</v>
      </c>
      <c r="C82" s="14" t="s">
        <v>71</v>
      </c>
      <c r="D82" s="8">
        <v>5000</v>
      </c>
    </row>
    <row r="83" spans="1:4" s="52" customFormat="1" ht="12.75">
      <c r="A83" s="43"/>
      <c r="B83" s="43"/>
      <c r="C83" s="26" t="s">
        <v>72</v>
      </c>
      <c r="D83" s="6">
        <f>SUM(D84:D84)</f>
        <v>28000</v>
      </c>
    </row>
    <row r="84" spans="1:4" s="52" customFormat="1" ht="12.75">
      <c r="A84" s="43">
        <v>7</v>
      </c>
      <c r="B84" s="39" t="s">
        <v>22</v>
      </c>
      <c r="C84" s="14" t="s">
        <v>73</v>
      </c>
      <c r="D84" s="8">
        <v>28000</v>
      </c>
    </row>
    <row r="85" spans="1:4" s="52" customFormat="1" ht="12.75">
      <c r="A85" s="43"/>
      <c r="B85" s="43"/>
      <c r="C85" s="26" t="s">
        <v>74</v>
      </c>
      <c r="D85" s="6">
        <f>SUM(D86:D87)</f>
        <v>25000</v>
      </c>
    </row>
    <row r="86" spans="1:4" s="52" customFormat="1" ht="12.75">
      <c r="A86" s="43">
        <v>8</v>
      </c>
      <c r="B86" s="39" t="s">
        <v>22</v>
      </c>
      <c r="C86" s="14" t="s">
        <v>75</v>
      </c>
      <c r="D86" s="8">
        <v>5000</v>
      </c>
    </row>
    <row r="87" spans="1:4" s="52" customFormat="1" ht="12.75">
      <c r="A87" s="43">
        <v>9</v>
      </c>
      <c r="B87" s="39" t="s">
        <v>22</v>
      </c>
      <c r="C87" s="14" t="s">
        <v>73</v>
      </c>
      <c r="D87" s="8">
        <v>20000</v>
      </c>
    </row>
    <row r="88" spans="1:4" s="52" customFormat="1" ht="12.75">
      <c r="A88" s="43"/>
      <c r="B88" s="43"/>
      <c r="C88" s="26" t="s">
        <v>76</v>
      </c>
      <c r="D88" s="6">
        <f>SUM(D89:D92)</f>
        <v>24000</v>
      </c>
    </row>
    <row r="89" spans="1:4" s="52" customFormat="1" ht="12.75">
      <c r="A89" s="43">
        <v>10</v>
      </c>
      <c r="B89" s="39" t="s">
        <v>22</v>
      </c>
      <c r="C89" s="14" t="s">
        <v>77</v>
      </c>
      <c r="D89" s="8">
        <v>4000</v>
      </c>
    </row>
    <row r="90" spans="1:4" s="52" customFormat="1" ht="12.75">
      <c r="A90" s="43">
        <v>11</v>
      </c>
      <c r="B90" s="39" t="s">
        <v>22</v>
      </c>
      <c r="C90" s="14" t="s">
        <v>78</v>
      </c>
      <c r="D90" s="8">
        <v>8000</v>
      </c>
    </row>
    <row r="91" spans="1:4" s="52" customFormat="1" ht="12.75">
      <c r="A91" s="43">
        <v>12</v>
      </c>
      <c r="B91" s="39" t="s">
        <v>22</v>
      </c>
      <c r="C91" s="14" t="s">
        <v>63</v>
      </c>
      <c r="D91" s="8">
        <v>2000</v>
      </c>
    </row>
    <row r="92" spans="1:4" s="52" customFormat="1" ht="12.75">
      <c r="A92" s="43">
        <v>13</v>
      </c>
      <c r="B92" s="39" t="s">
        <v>22</v>
      </c>
      <c r="C92" s="14" t="s">
        <v>73</v>
      </c>
      <c r="D92" s="8">
        <v>10000</v>
      </c>
    </row>
    <row r="93" spans="1:4" s="52" customFormat="1" ht="12.75">
      <c r="A93" s="43"/>
      <c r="B93" s="43"/>
      <c r="C93" s="26" t="s">
        <v>79</v>
      </c>
      <c r="D93" s="6">
        <f>SUM(D94:D94)</f>
        <v>10000</v>
      </c>
    </row>
    <row r="94" spans="1:4" s="52" customFormat="1" ht="12.75">
      <c r="A94" s="43">
        <v>14</v>
      </c>
      <c r="B94" s="39" t="s">
        <v>22</v>
      </c>
      <c r="C94" s="14" t="s">
        <v>73</v>
      </c>
      <c r="D94" s="8">
        <v>10000</v>
      </c>
    </row>
    <row r="95" spans="1:4" s="52" customFormat="1" ht="12.75">
      <c r="A95" s="43"/>
      <c r="B95" s="43"/>
      <c r="C95" s="26" t="s">
        <v>80</v>
      </c>
      <c r="D95" s="6">
        <f>SUM(D96:D98)</f>
        <v>50000</v>
      </c>
    </row>
    <row r="96" spans="1:4" s="52" customFormat="1" ht="12.75">
      <c r="A96" s="43">
        <v>15</v>
      </c>
      <c r="B96" s="39" t="s">
        <v>22</v>
      </c>
      <c r="C96" s="14" t="s">
        <v>81</v>
      </c>
      <c r="D96" s="8">
        <v>20000</v>
      </c>
    </row>
    <row r="97" spans="1:4" s="52" customFormat="1" ht="12.75">
      <c r="A97" s="43">
        <v>16</v>
      </c>
      <c r="B97" s="39" t="s">
        <v>22</v>
      </c>
      <c r="C97" s="14" t="s">
        <v>82</v>
      </c>
      <c r="D97" s="8">
        <v>20000</v>
      </c>
    </row>
    <row r="98" spans="1:4" s="52" customFormat="1" ht="12.75">
      <c r="A98" s="43">
        <v>17</v>
      </c>
      <c r="B98" s="39" t="s">
        <v>22</v>
      </c>
      <c r="C98" s="14" t="s">
        <v>73</v>
      </c>
      <c r="D98" s="8">
        <v>10000</v>
      </c>
    </row>
    <row r="99" spans="1:4" s="52" customFormat="1" ht="12.75">
      <c r="A99" s="43"/>
      <c r="B99" s="43"/>
      <c r="C99" s="26" t="s">
        <v>83</v>
      </c>
      <c r="D99" s="6">
        <f>SUM(D100:D100)</f>
        <v>70000</v>
      </c>
    </row>
    <row r="100" spans="1:4" s="52" customFormat="1" ht="12.75">
      <c r="A100" s="43">
        <v>18</v>
      </c>
      <c r="B100" s="43" t="s">
        <v>22</v>
      </c>
      <c r="C100" s="14" t="s">
        <v>84</v>
      </c>
      <c r="D100" s="8">
        <v>70000</v>
      </c>
    </row>
    <row r="101" spans="1:4" s="52" customFormat="1" ht="12.75">
      <c r="A101" s="43"/>
      <c r="B101" s="43"/>
      <c r="C101" s="26" t="s">
        <v>85</v>
      </c>
      <c r="D101" s="6">
        <f>SUM(D102:D103)</f>
        <v>18000</v>
      </c>
    </row>
    <row r="102" spans="1:4" s="52" customFormat="1" ht="12.75">
      <c r="A102" s="43">
        <v>19</v>
      </c>
      <c r="B102" s="39" t="s">
        <v>22</v>
      </c>
      <c r="C102" s="14" t="s">
        <v>86</v>
      </c>
      <c r="D102" s="8">
        <v>8000</v>
      </c>
    </row>
    <row r="103" spans="1:4" s="52" customFormat="1" ht="12.75">
      <c r="A103" s="43">
        <v>20</v>
      </c>
      <c r="B103" s="39" t="s">
        <v>22</v>
      </c>
      <c r="C103" s="14" t="s">
        <v>87</v>
      </c>
      <c r="D103" s="8">
        <v>10000</v>
      </c>
    </row>
    <row r="104" spans="1:4" s="52" customFormat="1" ht="12.75">
      <c r="A104" s="43"/>
      <c r="B104" s="39"/>
      <c r="C104" s="26" t="s">
        <v>88</v>
      </c>
      <c r="D104" s="6">
        <f>D105</f>
        <v>50000</v>
      </c>
    </row>
    <row r="105" spans="1:4" s="52" customFormat="1" ht="12.75">
      <c r="A105" s="43">
        <v>21</v>
      </c>
      <c r="B105" s="39" t="s">
        <v>22</v>
      </c>
      <c r="C105" s="7" t="s">
        <v>89</v>
      </c>
      <c r="D105" s="8">
        <v>50000</v>
      </c>
    </row>
    <row r="106" spans="1:4" s="52" customFormat="1" ht="12.75">
      <c r="A106" s="43"/>
      <c r="B106" s="43"/>
      <c r="C106" s="26" t="s">
        <v>90</v>
      </c>
      <c r="D106" s="6">
        <f>SUM(D107:D110)</f>
        <v>520000</v>
      </c>
    </row>
    <row r="107" spans="1:4" s="52" customFormat="1" ht="12.75">
      <c r="A107" s="43">
        <v>22</v>
      </c>
      <c r="B107" s="39" t="s">
        <v>22</v>
      </c>
      <c r="C107" s="14" t="s">
        <v>91</v>
      </c>
      <c r="D107" s="8">
        <v>100000</v>
      </c>
    </row>
    <row r="108" spans="1:4" s="52" customFormat="1" ht="12.75">
      <c r="A108" s="43">
        <v>23</v>
      </c>
      <c r="B108" s="39" t="s">
        <v>22</v>
      </c>
      <c r="C108" s="14" t="s">
        <v>92</v>
      </c>
      <c r="D108" s="8">
        <v>20000</v>
      </c>
    </row>
    <row r="109" spans="1:4" s="52" customFormat="1" ht="12.75">
      <c r="A109" s="43">
        <v>24</v>
      </c>
      <c r="B109" s="39" t="s">
        <v>22</v>
      </c>
      <c r="C109" s="14" t="s">
        <v>93</v>
      </c>
      <c r="D109" s="8">
        <v>100000</v>
      </c>
    </row>
    <row r="110" spans="1:4" s="52" customFormat="1" ht="12.75">
      <c r="A110" s="43">
        <v>25</v>
      </c>
      <c r="B110" s="39" t="s">
        <v>22</v>
      </c>
      <c r="C110" s="14" t="s">
        <v>94</v>
      </c>
      <c r="D110" s="8">
        <v>300000</v>
      </c>
    </row>
    <row r="111" spans="1:4" s="52" customFormat="1" ht="12.75">
      <c r="A111" s="39"/>
      <c r="B111" s="39"/>
      <c r="C111" s="26" t="s">
        <v>95</v>
      </c>
      <c r="D111" s="6">
        <f>SUM(D112:D113)</f>
        <v>133000</v>
      </c>
    </row>
    <row r="112" spans="1:4" s="52" customFormat="1" ht="12.75">
      <c r="A112" s="43">
        <v>26</v>
      </c>
      <c r="B112" s="39" t="s">
        <v>22</v>
      </c>
      <c r="C112" s="5" t="s">
        <v>193</v>
      </c>
      <c r="D112" s="64">
        <v>100000</v>
      </c>
    </row>
    <row r="113" spans="1:4" s="52" customFormat="1" ht="12.75">
      <c r="A113" s="47">
        <v>27</v>
      </c>
      <c r="B113" s="47" t="s">
        <v>22</v>
      </c>
      <c r="C113" s="25" t="s">
        <v>96</v>
      </c>
      <c r="D113" s="27">
        <v>33000</v>
      </c>
    </row>
    <row r="114" spans="1:4" s="52" customFormat="1" ht="12.75">
      <c r="A114" s="42"/>
      <c r="B114" s="42">
        <v>67</v>
      </c>
      <c r="C114" s="23" t="s">
        <v>97</v>
      </c>
      <c r="D114" s="24">
        <f>SUM(D115:D116)</f>
        <v>220000</v>
      </c>
    </row>
    <row r="115" spans="1:4" s="52" customFormat="1" ht="12.75">
      <c r="A115" s="47">
        <v>1</v>
      </c>
      <c r="B115" s="39" t="s">
        <v>22</v>
      </c>
      <c r="C115" s="25" t="s">
        <v>98</v>
      </c>
      <c r="D115" s="27">
        <v>120000</v>
      </c>
    </row>
    <row r="116" spans="1:4" s="52" customFormat="1" ht="12.75">
      <c r="A116" s="47">
        <v>2</v>
      </c>
      <c r="B116" s="39" t="s">
        <v>22</v>
      </c>
      <c r="C116" s="25" t="s">
        <v>99</v>
      </c>
      <c r="D116" s="27">
        <v>100000</v>
      </c>
    </row>
    <row r="117" spans="1:4" s="52" customFormat="1" ht="12.75">
      <c r="A117" s="42"/>
      <c r="B117" s="42">
        <v>67</v>
      </c>
      <c r="C117" s="23" t="s">
        <v>100</v>
      </c>
      <c r="D117" s="24">
        <f>D118</f>
        <v>7100000</v>
      </c>
    </row>
    <row r="118" spans="1:4" s="52" customFormat="1" ht="12.75">
      <c r="A118" s="28" t="s">
        <v>101</v>
      </c>
      <c r="B118" s="28" t="s">
        <v>54</v>
      </c>
      <c r="C118" s="25" t="s">
        <v>102</v>
      </c>
      <c r="D118" s="27">
        <v>7100000</v>
      </c>
    </row>
    <row r="119" spans="1:4" s="52" customFormat="1" ht="25.5">
      <c r="A119" s="57"/>
      <c r="B119" s="68">
        <v>68</v>
      </c>
      <c r="C119" s="57" t="s">
        <v>103</v>
      </c>
      <c r="D119" s="58">
        <f>D120+D126+D128+D133+D135+D137+D152+D154+D156</f>
        <v>1281000</v>
      </c>
    </row>
    <row r="120" spans="1:4" s="52" customFormat="1" ht="12.75">
      <c r="A120" s="39"/>
      <c r="B120" s="39"/>
      <c r="C120" s="29" t="s">
        <v>105</v>
      </c>
      <c r="D120" s="6">
        <f>SUM(D121:D125)</f>
        <v>90000</v>
      </c>
    </row>
    <row r="121" spans="1:4" s="52" customFormat="1" ht="12.75">
      <c r="A121" s="39">
        <v>1</v>
      </c>
      <c r="B121" s="39" t="s">
        <v>107</v>
      </c>
      <c r="C121" s="30" t="s">
        <v>169</v>
      </c>
      <c r="D121" s="31">
        <v>80000</v>
      </c>
    </row>
    <row r="122" spans="1:4" s="52" customFormat="1" ht="12.75">
      <c r="A122" s="39">
        <v>2</v>
      </c>
      <c r="B122" s="39" t="s">
        <v>104</v>
      </c>
      <c r="C122" s="30" t="s">
        <v>170</v>
      </c>
      <c r="D122" s="31">
        <v>2000</v>
      </c>
    </row>
    <row r="123" spans="1:4" s="52" customFormat="1" ht="12.75">
      <c r="A123" s="39">
        <v>3</v>
      </c>
      <c r="B123" s="39" t="s">
        <v>104</v>
      </c>
      <c r="C123" s="30" t="s">
        <v>171</v>
      </c>
      <c r="D123" s="31">
        <v>2000</v>
      </c>
    </row>
    <row r="124" spans="1:4" s="52" customFormat="1" ht="12.75">
      <c r="A124" s="39">
        <v>4</v>
      </c>
      <c r="B124" s="39" t="s">
        <v>104</v>
      </c>
      <c r="C124" s="30" t="s">
        <v>106</v>
      </c>
      <c r="D124" s="31">
        <v>3000</v>
      </c>
    </row>
    <row r="125" spans="1:4" s="52" customFormat="1" ht="12.75">
      <c r="A125" s="39">
        <v>5</v>
      </c>
      <c r="B125" s="39" t="s">
        <v>104</v>
      </c>
      <c r="C125" s="30" t="s">
        <v>172</v>
      </c>
      <c r="D125" s="31">
        <v>3000</v>
      </c>
    </row>
    <row r="126" spans="1:4" s="52" customFormat="1" ht="12.75">
      <c r="A126" s="39"/>
      <c r="B126" s="39"/>
      <c r="C126" s="29" t="s">
        <v>177</v>
      </c>
      <c r="D126" s="6">
        <f>SUM(D127:D127)</f>
        <v>4000</v>
      </c>
    </row>
    <row r="127" spans="1:4" s="52" customFormat="1" ht="12.75">
      <c r="A127" s="39">
        <v>6</v>
      </c>
      <c r="B127" s="39" t="s">
        <v>104</v>
      </c>
      <c r="C127" s="30" t="s">
        <v>173</v>
      </c>
      <c r="D127" s="31">
        <v>4000</v>
      </c>
    </row>
    <row r="128" spans="1:4" s="52" customFormat="1" ht="12.75">
      <c r="A128" s="39"/>
      <c r="B128" s="39"/>
      <c r="C128" s="29" t="s">
        <v>108</v>
      </c>
      <c r="D128" s="6">
        <f>SUM(D129:D132)</f>
        <v>49000</v>
      </c>
    </row>
    <row r="129" spans="1:4" s="52" customFormat="1" ht="12.75">
      <c r="A129" s="39">
        <v>7</v>
      </c>
      <c r="B129" s="39" t="s">
        <v>107</v>
      </c>
      <c r="C129" s="30" t="s">
        <v>110</v>
      </c>
      <c r="D129" s="31">
        <v>28000</v>
      </c>
    </row>
    <row r="130" spans="1:4" s="52" customFormat="1" ht="12.75">
      <c r="A130" s="39">
        <v>8</v>
      </c>
      <c r="B130" s="39" t="s">
        <v>107</v>
      </c>
      <c r="C130" s="30" t="s">
        <v>174</v>
      </c>
      <c r="D130" s="31">
        <v>7000</v>
      </c>
    </row>
    <row r="131" spans="1:4" s="52" customFormat="1" ht="12.75">
      <c r="A131" s="39">
        <v>9</v>
      </c>
      <c r="B131" s="39" t="s">
        <v>104</v>
      </c>
      <c r="C131" s="30" t="s">
        <v>109</v>
      </c>
      <c r="D131" s="31">
        <v>8000</v>
      </c>
    </row>
    <row r="132" spans="1:4" s="52" customFormat="1" ht="12.75">
      <c r="A132" s="39">
        <v>10</v>
      </c>
      <c r="B132" s="39" t="s">
        <v>104</v>
      </c>
      <c r="C132" s="30" t="s">
        <v>175</v>
      </c>
      <c r="D132" s="31">
        <v>6000</v>
      </c>
    </row>
    <row r="133" spans="1:4" s="52" customFormat="1" ht="12.75">
      <c r="A133" s="44"/>
      <c r="B133" s="44"/>
      <c r="C133" s="29" t="s">
        <v>179</v>
      </c>
      <c r="D133" s="6">
        <f>SUM(D134:D134)</f>
        <v>12000</v>
      </c>
    </row>
    <row r="134" spans="1:4" s="52" customFormat="1" ht="12.75">
      <c r="A134" s="39">
        <v>11</v>
      </c>
      <c r="B134" s="39" t="s">
        <v>104</v>
      </c>
      <c r="C134" s="30" t="s">
        <v>176</v>
      </c>
      <c r="D134" s="31">
        <v>12000</v>
      </c>
    </row>
    <row r="135" spans="1:4" s="52" customFormat="1" ht="12.75">
      <c r="A135" s="44"/>
      <c r="B135" s="44"/>
      <c r="C135" s="29" t="s">
        <v>178</v>
      </c>
      <c r="D135" s="6">
        <f>SUM(D136:D136)</f>
        <v>8000</v>
      </c>
    </row>
    <row r="136" spans="1:4" s="52" customFormat="1" ht="12.75">
      <c r="A136" s="43">
        <v>12</v>
      </c>
      <c r="B136" s="39" t="s">
        <v>104</v>
      </c>
      <c r="C136" s="30" t="s">
        <v>180</v>
      </c>
      <c r="D136" s="8">
        <v>8000</v>
      </c>
    </row>
    <row r="137" spans="1:4" s="52" customFormat="1" ht="12.75">
      <c r="A137" s="39"/>
      <c r="B137" s="39"/>
      <c r="C137" s="29" t="s">
        <v>111</v>
      </c>
      <c r="D137" s="6">
        <f>SUM(D138:D151)</f>
        <v>662000</v>
      </c>
    </row>
    <row r="138" spans="1:4" s="52" customFormat="1" ht="12.75">
      <c r="A138" s="39">
        <v>13</v>
      </c>
      <c r="B138" s="39" t="s">
        <v>112</v>
      </c>
      <c r="C138" s="14" t="s">
        <v>113</v>
      </c>
      <c r="D138" s="8">
        <v>43000</v>
      </c>
    </row>
    <row r="139" spans="1:4" s="52" customFormat="1" ht="19.5" customHeight="1">
      <c r="A139" s="39">
        <v>14</v>
      </c>
      <c r="B139" s="39" t="s">
        <v>112</v>
      </c>
      <c r="C139" s="14" t="s">
        <v>114</v>
      </c>
      <c r="D139" s="8">
        <v>48000</v>
      </c>
    </row>
    <row r="140" spans="1:4" s="52" customFormat="1" ht="12.75">
      <c r="A140" s="39">
        <v>15</v>
      </c>
      <c r="B140" s="39" t="s">
        <v>112</v>
      </c>
      <c r="C140" s="14" t="s">
        <v>118</v>
      </c>
      <c r="D140" s="8">
        <v>35000</v>
      </c>
    </row>
    <row r="141" spans="1:4" s="52" customFormat="1" ht="12.75">
      <c r="A141" s="39">
        <v>16</v>
      </c>
      <c r="B141" s="39" t="s">
        <v>112</v>
      </c>
      <c r="C141" s="14" t="s">
        <v>119</v>
      </c>
      <c r="D141" s="8">
        <v>100000</v>
      </c>
    </row>
    <row r="142" spans="1:4" s="52" customFormat="1" ht="12.75">
      <c r="A142" s="39">
        <v>17</v>
      </c>
      <c r="B142" s="39" t="s">
        <v>107</v>
      </c>
      <c r="C142" s="3" t="s">
        <v>182</v>
      </c>
      <c r="D142" s="4">
        <v>100000</v>
      </c>
    </row>
    <row r="143" spans="1:4" s="52" customFormat="1" ht="12.75">
      <c r="A143" s="39">
        <v>18</v>
      </c>
      <c r="B143" s="39" t="s">
        <v>107</v>
      </c>
      <c r="C143" s="14" t="s">
        <v>115</v>
      </c>
      <c r="D143" s="8">
        <v>5000</v>
      </c>
    </row>
    <row r="144" spans="1:4" s="52" customFormat="1" ht="12.75">
      <c r="A144" s="39">
        <v>19</v>
      </c>
      <c r="B144" s="39" t="s">
        <v>107</v>
      </c>
      <c r="C144" s="14" t="s">
        <v>116</v>
      </c>
      <c r="D144" s="8">
        <v>5000</v>
      </c>
    </row>
    <row r="145" spans="1:4" s="52" customFormat="1" ht="12.75">
      <c r="A145" s="39">
        <v>20</v>
      </c>
      <c r="B145" s="39" t="s">
        <v>107</v>
      </c>
      <c r="C145" s="14" t="s">
        <v>117</v>
      </c>
      <c r="D145" s="8">
        <v>30000</v>
      </c>
    </row>
    <row r="146" spans="1:4" s="52" customFormat="1" ht="12.75">
      <c r="A146" s="39">
        <v>21</v>
      </c>
      <c r="B146" s="39" t="s">
        <v>104</v>
      </c>
      <c r="C146" s="4" t="s">
        <v>181</v>
      </c>
      <c r="D146" s="8">
        <v>34000</v>
      </c>
    </row>
    <row r="147" spans="1:4" s="52" customFormat="1" ht="12.75">
      <c r="A147" s="39">
        <v>22</v>
      </c>
      <c r="B147" s="39" t="s">
        <v>104</v>
      </c>
      <c r="C147" s="3" t="s">
        <v>183</v>
      </c>
      <c r="D147" s="4">
        <v>12000</v>
      </c>
    </row>
    <row r="148" spans="1:4" s="52" customFormat="1" ht="12.75">
      <c r="A148" s="39">
        <v>23</v>
      </c>
      <c r="B148" s="39" t="s">
        <v>104</v>
      </c>
      <c r="C148" s="3" t="s">
        <v>120</v>
      </c>
      <c r="D148" s="4">
        <v>30000</v>
      </c>
    </row>
    <row r="149" spans="1:4" s="52" customFormat="1" ht="12.75">
      <c r="A149" s="39">
        <v>24</v>
      </c>
      <c r="B149" s="39" t="s">
        <v>104</v>
      </c>
      <c r="C149" s="14" t="s">
        <v>121</v>
      </c>
      <c r="D149" s="8">
        <v>30000</v>
      </c>
    </row>
    <row r="150" spans="1:4" s="52" customFormat="1" ht="12.75">
      <c r="A150" s="39">
        <v>25</v>
      </c>
      <c r="B150" s="39" t="s">
        <v>104</v>
      </c>
      <c r="C150" s="14" t="s">
        <v>122</v>
      </c>
      <c r="D150" s="8">
        <v>30000</v>
      </c>
    </row>
    <row r="151" spans="1:4" s="52" customFormat="1" ht="12.75">
      <c r="A151" s="39">
        <v>26</v>
      </c>
      <c r="B151" s="39" t="s">
        <v>104</v>
      </c>
      <c r="C151" s="14" t="s">
        <v>123</v>
      </c>
      <c r="D151" s="8">
        <v>160000</v>
      </c>
    </row>
    <row r="152" spans="1:4" s="52" customFormat="1" ht="12.75">
      <c r="A152" s="39"/>
      <c r="B152" s="39"/>
      <c r="C152" s="29" t="s">
        <v>184</v>
      </c>
      <c r="D152" s="6">
        <f>SUM(D153:D153)</f>
        <v>40000</v>
      </c>
    </row>
    <row r="153" spans="1:4" s="52" customFormat="1" ht="12.75">
      <c r="A153" s="39">
        <v>27</v>
      </c>
      <c r="B153" s="39" t="s">
        <v>104</v>
      </c>
      <c r="C153" s="3" t="s">
        <v>126</v>
      </c>
      <c r="D153" s="8">
        <v>40000</v>
      </c>
    </row>
    <row r="154" spans="1:4" s="52" customFormat="1" ht="12.75">
      <c r="A154" s="39"/>
      <c r="B154" s="39"/>
      <c r="C154" s="29" t="s">
        <v>185</v>
      </c>
      <c r="D154" s="6">
        <f>SUM(D155:D155)</f>
        <v>226000</v>
      </c>
    </row>
    <row r="155" spans="1:4" s="52" customFormat="1" ht="12.75">
      <c r="A155" s="39">
        <v>28</v>
      </c>
      <c r="B155" s="39" t="s">
        <v>112</v>
      </c>
      <c r="C155" s="14" t="s">
        <v>124</v>
      </c>
      <c r="D155" s="8">
        <v>226000</v>
      </c>
    </row>
    <row r="156" spans="1:4" s="52" customFormat="1" ht="12.75">
      <c r="A156" s="40"/>
      <c r="B156" s="40"/>
      <c r="C156" s="26" t="s">
        <v>125</v>
      </c>
      <c r="D156" s="6">
        <f>SUM(D157:D159)</f>
        <v>190000</v>
      </c>
    </row>
    <row r="157" spans="1:4" s="52" customFormat="1" ht="12.75">
      <c r="A157" s="39">
        <v>29</v>
      </c>
      <c r="B157" s="39" t="s">
        <v>104</v>
      </c>
      <c r="C157" s="30" t="s">
        <v>186</v>
      </c>
      <c r="D157" s="51">
        <v>50000</v>
      </c>
    </row>
    <row r="158" spans="1:4" s="52" customFormat="1" ht="12.75">
      <c r="A158" s="39">
        <v>30</v>
      </c>
      <c r="B158" s="39" t="s">
        <v>104</v>
      </c>
      <c r="C158" s="3" t="s">
        <v>126</v>
      </c>
      <c r="D158" s="50">
        <v>70000</v>
      </c>
    </row>
    <row r="159" spans="1:4" s="52" customFormat="1" ht="12.75">
      <c r="A159" s="39">
        <v>31</v>
      </c>
      <c r="B159" s="39" t="s">
        <v>104</v>
      </c>
      <c r="C159" s="14" t="s">
        <v>187</v>
      </c>
      <c r="D159" s="48">
        <v>70000</v>
      </c>
    </row>
    <row r="160" spans="1:4" s="52" customFormat="1" ht="12.75">
      <c r="A160" s="13"/>
      <c r="B160" s="12" t="s">
        <v>190</v>
      </c>
      <c r="C160" s="13" t="s">
        <v>127</v>
      </c>
      <c r="D160" s="32">
        <f>SUM(D161)</f>
        <v>50000</v>
      </c>
    </row>
    <row r="161" spans="1:4" s="52" customFormat="1" ht="12.75">
      <c r="A161" s="39">
        <v>1</v>
      </c>
      <c r="B161" s="39" t="s">
        <v>104</v>
      </c>
      <c r="C161" s="14" t="s">
        <v>128</v>
      </c>
      <c r="D161" s="8">
        <v>50000</v>
      </c>
    </row>
    <row r="162" spans="1:4" s="52" customFormat="1" ht="12.75">
      <c r="A162" s="13"/>
      <c r="B162" s="12" t="s">
        <v>191</v>
      </c>
      <c r="C162" s="13" t="s">
        <v>129</v>
      </c>
      <c r="D162" s="32">
        <f>SUM(D163:D167)</f>
        <v>244000</v>
      </c>
    </row>
    <row r="163" spans="1:4" s="52" customFormat="1" ht="12.75">
      <c r="A163" s="39">
        <v>1</v>
      </c>
      <c r="B163" s="39" t="s">
        <v>130</v>
      </c>
      <c r="C163" s="33" t="s">
        <v>131</v>
      </c>
      <c r="D163" s="50">
        <v>200000</v>
      </c>
    </row>
    <row r="164" spans="1:4" s="52" customFormat="1" ht="12.75">
      <c r="A164" s="39">
        <v>2</v>
      </c>
      <c r="B164" s="39" t="s">
        <v>132</v>
      </c>
      <c r="C164" s="33" t="s">
        <v>133</v>
      </c>
      <c r="D164" s="48">
        <v>24000</v>
      </c>
    </row>
    <row r="165" spans="1:4" s="52" customFormat="1" ht="12.75">
      <c r="A165" s="39">
        <v>3</v>
      </c>
      <c r="B165" s="39" t="s">
        <v>132</v>
      </c>
      <c r="C165" s="33" t="s">
        <v>134</v>
      </c>
      <c r="D165" s="48">
        <v>10000</v>
      </c>
    </row>
    <row r="166" spans="1:4" s="52" customFormat="1" ht="12.75">
      <c r="A166" s="39">
        <v>4</v>
      </c>
      <c r="B166" s="39" t="s">
        <v>132</v>
      </c>
      <c r="C166" s="33" t="s">
        <v>135</v>
      </c>
      <c r="D166" s="8">
        <v>7000</v>
      </c>
    </row>
    <row r="167" spans="1:4" s="52" customFormat="1" ht="12.75">
      <c r="A167" s="39">
        <v>5</v>
      </c>
      <c r="B167" s="39" t="s">
        <v>132</v>
      </c>
      <c r="C167" s="14" t="s">
        <v>136</v>
      </c>
      <c r="D167" s="8">
        <v>3000</v>
      </c>
    </row>
    <row r="168" spans="1:4" s="52" customFormat="1" ht="25.5">
      <c r="A168" s="13"/>
      <c r="B168" s="12" t="s">
        <v>192</v>
      </c>
      <c r="C168" s="13" t="s">
        <v>137</v>
      </c>
      <c r="D168" s="32">
        <f>SUM(D169:D181)</f>
        <v>1351000</v>
      </c>
    </row>
    <row r="169" spans="1:4" s="52" customFormat="1" ht="12.75">
      <c r="A169" s="39">
        <v>1</v>
      </c>
      <c r="B169" s="39" t="s">
        <v>138</v>
      </c>
      <c r="C169" s="34" t="s">
        <v>139</v>
      </c>
      <c r="D169" s="35">
        <v>901000</v>
      </c>
    </row>
    <row r="170" spans="1:4" s="52" customFormat="1" ht="12.75">
      <c r="A170" s="39">
        <v>2</v>
      </c>
      <c r="B170" s="39" t="s">
        <v>31</v>
      </c>
      <c r="C170" s="34" t="s">
        <v>153</v>
      </c>
      <c r="D170" s="35">
        <v>30000</v>
      </c>
    </row>
    <row r="171" spans="1:4" s="52" customFormat="1" ht="12.75">
      <c r="A171" s="39">
        <v>3</v>
      </c>
      <c r="B171" s="39" t="s">
        <v>31</v>
      </c>
      <c r="C171" s="3" t="s">
        <v>154</v>
      </c>
      <c r="D171" s="4">
        <f>15000+22000</f>
        <v>37000</v>
      </c>
    </row>
    <row r="172" spans="1:4" s="52" customFormat="1" ht="12.75">
      <c r="A172" s="39">
        <v>4</v>
      </c>
      <c r="B172" s="39" t="s">
        <v>31</v>
      </c>
      <c r="C172" s="34" t="s">
        <v>140</v>
      </c>
      <c r="D172" s="35">
        <v>25000</v>
      </c>
    </row>
    <row r="173" spans="1:4" s="52" customFormat="1" ht="12.75">
      <c r="A173" s="39">
        <v>5</v>
      </c>
      <c r="B173" s="39" t="s">
        <v>31</v>
      </c>
      <c r="C173" s="34" t="s">
        <v>141</v>
      </c>
      <c r="D173" s="35">
        <f>52000-22000</f>
        <v>30000</v>
      </c>
    </row>
    <row r="174" spans="1:4" s="52" customFormat="1" ht="12.75">
      <c r="A174" s="39">
        <v>6</v>
      </c>
      <c r="B174" s="39" t="s">
        <v>31</v>
      </c>
      <c r="C174" s="34" t="s">
        <v>142</v>
      </c>
      <c r="D174" s="35">
        <v>220000</v>
      </c>
    </row>
    <row r="175" spans="1:4" s="52" customFormat="1" ht="25.5">
      <c r="A175" s="39">
        <v>7</v>
      </c>
      <c r="B175" s="39" t="s">
        <v>31</v>
      </c>
      <c r="C175" s="34" t="s">
        <v>143</v>
      </c>
      <c r="D175" s="35">
        <v>5000</v>
      </c>
    </row>
    <row r="176" spans="1:4" s="52" customFormat="1" ht="12.75">
      <c r="A176" s="39">
        <v>8</v>
      </c>
      <c r="B176" s="39" t="s">
        <v>31</v>
      </c>
      <c r="C176" s="3" t="s">
        <v>188</v>
      </c>
      <c r="D176" s="4">
        <v>60000</v>
      </c>
    </row>
    <row r="177" spans="1:4" s="52" customFormat="1" ht="12.75">
      <c r="A177" s="39">
        <v>9</v>
      </c>
      <c r="B177" s="39" t="s">
        <v>31</v>
      </c>
      <c r="C177" s="34" t="s">
        <v>144</v>
      </c>
      <c r="D177" s="35">
        <v>18000</v>
      </c>
    </row>
    <row r="178" spans="1:4" s="52" customFormat="1" ht="12.75">
      <c r="A178" s="39">
        <v>10</v>
      </c>
      <c r="B178" s="39" t="s">
        <v>31</v>
      </c>
      <c r="C178" s="34" t="s">
        <v>145</v>
      </c>
      <c r="D178" s="35">
        <v>8000</v>
      </c>
    </row>
    <row r="179" spans="1:4" s="52" customFormat="1" ht="12.75">
      <c r="A179" s="39">
        <v>11</v>
      </c>
      <c r="B179" s="39" t="s">
        <v>31</v>
      </c>
      <c r="C179" s="34" t="s">
        <v>146</v>
      </c>
      <c r="D179" s="35">
        <v>2000</v>
      </c>
    </row>
    <row r="180" spans="1:4" s="52" customFormat="1" ht="12.75">
      <c r="A180" s="39">
        <v>12</v>
      </c>
      <c r="B180" s="39" t="s">
        <v>31</v>
      </c>
      <c r="C180" s="34" t="s">
        <v>147</v>
      </c>
      <c r="D180" s="35">
        <v>6000</v>
      </c>
    </row>
    <row r="181" spans="1:4" s="52" customFormat="1" ht="12.75">
      <c r="A181" s="39">
        <v>13</v>
      </c>
      <c r="B181" s="39" t="s">
        <v>31</v>
      </c>
      <c r="C181" s="3" t="s">
        <v>148</v>
      </c>
      <c r="D181" s="4">
        <v>9000</v>
      </c>
    </row>
    <row r="182" spans="1:4" s="52" customFormat="1" ht="12.75">
      <c r="A182" s="45"/>
      <c r="B182" s="45"/>
      <c r="C182" s="46"/>
      <c r="D182" s="45"/>
    </row>
    <row r="183" spans="1:4" s="52" customFormat="1" ht="12.75">
      <c r="A183" s="45"/>
      <c r="B183" s="45"/>
      <c r="C183" s="46"/>
      <c r="D183" s="38"/>
    </row>
    <row r="184" spans="1:4" s="52" customFormat="1" ht="12.75">
      <c r="A184" s="45"/>
      <c r="B184" s="45"/>
      <c r="C184" s="46"/>
      <c r="D184" s="38"/>
    </row>
    <row r="185" spans="1:4" s="52" customFormat="1" ht="12.75">
      <c r="A185" s="45"/>
      <c r="B185" s="45"/>
      <c r="C185" s="46"/>
      <c r="D185" s="45"/>
    </row>
    <row r="186" spans="1:4" s="52" customFormat="1" ht="12.75">
      <c r="A186" s="45"/>
      <c r="B186" s="45"/>
      <c r="C186" s="46"/>
      <c r="D186" s="45"/>
    </row>
    <row r="187" spans="1:4" s="52" customFormat="1" ht="12.75">
      <c r="A187" s="45"/>
      <c r="B187" s="45"/>
      <c r="C187" s="46"/>
      <c r="D187" s="45"/>
    </row>
    <row r="188" spans="1:4" s="52" customFormat="1" ht="12.75">
      <c r="A188" s="45"/>
      <c r="B188" s="45"/>
      <c r="C188" s="46"/>
      <c r="D188" s="45"/>
    </row>
    <row r="189" spans="1:4" s="52" customFormat="1" ht="12.75">
      <c r="A189" s="45"/>
      <c r="B189" s="45"/>
      <c r="C189" s="46"/>
      <c r="D189" s="45"/>
    </row>
    <row r="190" spans="1:4" s="52" customFormat="1" ht="12.75">
      <c r="A190" s="45"/>
      <c r="B190" s="45"/>
      <c r="C190" s="46"/>
      <c r="D190" s="45"/>
    </row>
    <row r="191" spans="1:4" s="52" customFormat="1" ht="12.75">
      <c r="A191" s="45"/>
      <c r="B191" s="45"/>
      <c r="C191" s="46"/>
      <c r="D191" s="45"/>
    </row>
    <row r="192" spans="1:4" s="52" customFormat="1" ht="12.75">
      <c r="A192" s="45"/>
      <c r="B192" s="45"/>
      <c r="C192" s="46"/>
      <c r="D192" s="45"/>
    </row>
    <row r="193" spans="1:4" s="52" customFormat="1" ht="12.75">
      <c r="A193" s="45"/>
      <c r="B193" s="45"/>
      <c r="C193" s="46"/>
      <c r="D193" s="45"/>
    </row>
    <row r="194" spans="1:4" s="52" customFormat="1" ht="12.75">
      <c r="A194" s="45"/>
      <c r="B194" s="45"/>
      <c r="C194" s="46"/>
      <c r="D194" s="45"/>
    </row>
    <row r="195" spans="1:4" s="52" customFormat="1" ht="12.75">
      <c r="A195" s="45"/>
      <c r="B195" s="45"/>
      <c r="C195" s="46"/>
      <c r="D195" s="45"/>
    </row>
    <row r="196" spans="1:4" s="52" customFormat="1" ht="12.75">
      <c r="A196" s="45"/>
      <c r="B196" s="45"/>
      <c r="C196" s="46"/>
      <c r="D196" s="45"/>
    </row>
    <row r="197" spans="1:4" s="52" customFormat="1" ht="12.75">
      <c r="A197" s="45"/>
      <c r="B197" s="45"/>
      <c r="C197" s="46"/>
      <c r="D197" s="45"/>
    </row>
    <row r="198" spans="1:4" s="52" customFormat="1" ht="12.75">
      <c r="A198" s="45"/>
      <c r="B198" s="45"/>
      <c r="C198" s="46"/>
      <c r="D198" s="45"/>
    </row>
    <row r="199" spans="1:4" s="52" customFormat="1" ht="12.75">
      <c r="A199" s="45"/>
      <c r="B199" s="45"/>
      <c r="C199" s="46"/>
      <c r="D199" s="45"/>
    </row>
    <row r="200" spans="1:4" s="52" customFormat="1" ht="12.75">
      <c r="A200" s="45"/>
      <c r="B200" s="45"/>
      <c r="C200" s="46"/>
      <c r="D200" s="45"/>
    </row>
    <row r="201" spans="1:4" s="52" customFormat="1" ht="12.75">
      <c r="A201" s="45"/>
      <c r="B201" s="45"/>
      <c r="C201" s="46"/>
      <c r="D201" s="45"/>
    </row>
    <row r="202" spans="1:4" s="52" customFormat="1" ht="12.75">
      <c r="A202" s="45"/>
      <c r="B202" s="45"/>
      <c r="C202" s="46"/>
      <c r="D202" s="45"/>
    </row>
    <row r="203" spans="1:4" s="52" customFormat="1" ht="12.75">
      <c r="A203" s="45"/>
      <c r="B203" s="45"/>
      <c r="C203" s="46"/>
      <c r="D203" s="45"/>
    </row>
    <row r="204" spans="1:4" s="52" customFormat="1" ht="12.75">
      <c r="A204" s="45"/>
      <c r="B204" s="45"/>
      <c r="C204" s="46"/>
      <c r="D204" s="45"/>
    </row>
    <row r="205" spans="1:4" s="52" customFormat="1" ht="12.75">
      <c r="A205" s="45"/>
      <c r="B205" s="45"/>
      <c r="C205" s="46"/>
      <c r="D205" s="45"/>
    </row>
    <row r="206" spans="1:4" s="52" customFormat="1" ht="12.75">
      <c r="A206" s="45"/>
      <c r="B206" s="45"/>
      <c r="C206" s="46"/>
      <c r="D206" s="45"/>
    </row>
    <row r="207" spans="1:4" s="52" customFormat="1" ht="12.75">
      <c r="A207" s="45"/>
      <c r="B207" s="45"/>
      <c r="C207" s="46"/>
      <c r="D207" s="45"/>
    </row>
    <row r="208" spans="1:4" s="52" customFormat="1" ht="12.75">
      <c r="A208" s="45"/>
      <c r="B208" s="45"/>
      <c r="C208" s="46"/>
      <c r="D208" s="45"/>
    </row>
    <row r="209" spans="1:4" s="52" customFormat="1" ht="12.75">
      <c r="A209" s="45"/>
      <c r="B209" s="45"/>
      <c r="C209" s="46"/>
      <c r="D209" s="45"/>
    </row>
    <row r="210" spans="1:4" s="52" customFormat="1" ht="12.75">
      <c r="A210" s="45"/>
      <c r="B210" s="45"/>
      <c r="C210" s="46"/>
      <c r="D210" s="45"/>
    </row>
    <row r="211" spans="1:4" s="52" customFormat="1" ht="12.75">
      <c r="A211" s="45"/>
      <c r="B211" s="45"/>
      <c r="C211" s="46"/>
      <c r="D211" s="45"/>
    </row>
    <row r="212" spans="1:4" s="52" customFormat="1" ht="12.75">
      <c r="A212" s="45"/>
      <c r="B212" s="45"/>
      <c r="C212" s="46"/>
      <c r="D212" s="45"/>
    </row>
    <row r="213" spans="1:4" s="52" customFormat="1" ht="12.75">
      <c r="A213" s="45"/>
      <c r="B213" s="45"/>
      <c r="C213" s="46"/>
      <c r="D213" s="45"/>
    </row>
    <row r="214" spans="1:4" s="52" customFormat="1" ht="12.75">
      <c r="A214" s="45"/>
      <c r="B214" s="45"/>
      <c r="C214" s="46"/>
      <c r="D214" s="45"/>
    </row>
    <row r="215" spans="1:4" s="52" customFormat="1" ht="12.75">
      <c r="A215" s="45"/>
      <c r="B215" s="45"/>
      <c r="C215" s="46"/>
      <c r="D215" s="45"/>
    </row>
    <row r="216" spans="1:4" s="52" customFormat="1" ht="12.75">
      <c r="A216" s="45"/>
      <c r="B216" s="45"/>
      <c r="C216" s="46"/>
      <c r="D216" s="45"/>
    </row>
    <row r="217" spans="1:4" s="52" customFormat="1" ht="12.75">
      <c r="A217" s="45"/>
      <c r="B217" s="45"/>
      <c r="C217" s="46"/>
      <c r="D217" s="45"/>
    </row>
    <row r="218" spans="1:4" s="52" customFormat="1" ht="12.75">
      <c r="A218" s="45"/>
      <c r="B218" s="45"/>
      <c r="C218" s="46"/>
      <c r="D218" s="45"/>
    </row>
    <row r="219" spans="1:4" s="52" customFormat="1" ht="12.75">
      <c r="A219" s="45"/>
      <c r="B219" s="45"/>
      <c r="C219" s="46"/>
      <c r="D219" s="45"/>
    </row>
    <row r="220" ht="12.75">
      <c r="D220" s="36"/>
    </row>
    <row r="221" ht="12.75">
      <c r="D221" s="36"/>
    </row>
    <row r="222" ht="12.75">
      <c r="D222" s="36"/>
    </row>
    <row r="223" ht="12.75">
      <c r="D223" s="36"/>
    </row>
    <row r="224" ht="12.75">
      <c r="D224" s="36"/>
    </row>
    <row r="225" ht="12.75">
      <c r="D225" s="36"/>
    </row>
    <row r="226" ht="12.75">
      <c r="D226" s="36"/>
    </row>
    <row r="227" ht="12.75">
      <c r="D227" s="36"/>
    </row>
    <row r="228" ht="12.75">
      <c r="D228" s="36"/>
    </row>
    <row r="229" ht="12.75">
      <c r="D229" s="36"/>
    </row>
    <row r="230" ht="12.75">
      <c r="D230" s="36"/>
    </row>
    <row r="231" ht="12.75">
      <c r="D231" s="36"/>
    </row>
    <row r="232" ht="12.75">
      <c r="D232" s="36"/>
    </row>
    <row r="233" ht="12.75">
      <c r="D233" s="36"/>
    </row>
    <row r="234" ht="12.75">
      <c r="D234" s="36"/>
    </row>
    <row r="235" ht="12.75">
      <c r="D235" s="36"/>
    </row>
    <row r="236" ht="12.75">
      <c r="D236" s="36"/>
    </row>
    <row r="237" ht="12.75">
      <c r="D237" s="36"/>
    </row>
    <row r="238" ht="12.75">
      <c r="D238" s="36"/>
    </row>
    <row r="239" ht="12.75">
      <c r="D239" s="36"/>
    </row>
    <row r="240" ht="12.75">
      <c r="D240" s="36"/>
    </row>
    <row r="241" ht="12.75">
      <c r="D241" s="36"/>
    </row>
    <row r="242" ht="12.75">
      <c r="D242" s="36"/>
    </row>
    <row r="243" ht="12.75">
      <c r="D243" s="36"/>
    </row>
    <row r="244" ht="12.75">
      <c r="D244" s="36"/>
    </row>
    <row r="245" ht="12.75">
      <c r="D245" s="36"/>
    </row>
    <row r="246" ht="12.75">
      <c r="D246" s="36"/>
    </row>
    <row r="247" ht="12.75">
      <c r="D247" s="36"/>
    </row>
    <row r="248" ht="12.75">
      <c r="D248" s="36"/>
    </row>
  </sheetData>
  <mergeCells count="4">
    <mergeCell ref="A2:A4"/>
    <mergeCell ref="B2:B4"/>
    <mergeCell ref="C2:C4"/>
    <mergeCell ref="D2:D4"/>
  </mergeCells>
  <printOptions/>
  <pageMargins left="0.42" right="0.34" top="1.45" bottom="0.72" header="0.5" footer="0.49"/>
  <pageSetup horizontalDpi="300" verticalDpi="300" orientation="portrait" paperSize="9" r:id="rId1"/>
  <headerFooter alignWithMargins="0">
    <oddHeader>&amp;LROMÂNIA
JUDEŢUL MUREŞ
CONSILIUL JUDEŢEAN MUREŞ&amp;C
Programul de investiţii pe anul 2011&amp;RAnexa 7 la HCJM nr. &amp;U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2011-02-10T06:19:01Z</cp:lastPrinted>
  <dcterms:created xsi:type="dcterms:W3CDTF">2011-02-04T07:32:26Z</dcterms:created>
  <dcterms:modified xsi:type="dcterms:W3CDTF">2011-02-10T06:21:31Z</dcterms:modified>
  <cp:category/>
  <cp:version/>
  <cp:contentType/>
  <cp:contentStatus/>
</cp:coreProperties>
</file>