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<sst xmlns="http://schemas.openxmlformats.org/spreadsheetml/2006/main" count="143" uniqueCount="133">
  <si>
    <t>Specificaţie</t>
  </si>
  <si>
    <t>A</t>
  </si>
  <si>
    <t>B</t>
  </si>
  <si>
    <t>C</t>
  </si>
  <si>
    <t>I.</t>
  </si>
  <si>
    <t>01</t>
  </si>
  <si>
    <t>Venituri din exploatare (rd.3+4+5+7)</t>
  </si>
  <si>
    <t>02</t>
  </si>
  <si>
    <t>a.</t>
  </si>
  <si>
    <t>03</t>
  </si>
  <si>
    <t>b.</t>
  </si>
  <si>
    <t>Venituri din alte activitati</t>
  </si>
  <si>
    <t>04</t>
  </si>
  <si>
    <t>c.</t>
  </si>
  <si>
    <t>Venituri din surse bugetare, din care:</t>
  </si>
  <si>
    <t>05</t>
  </si>
  <si>
    <t xml:space="preserve"> - Transferuri</t>
  </si>
  <si>
    <t>06</t>
  </si>
  <si>
    <t>d.</t>
  </si>
  <si>
    <t>Venituri din operatiuni de capital</t>
  </si>
  <si>
    <t>07</t>
  </si>
  <si>
    <t>2.</t>
  </si>
  <si>
    <t>Venituri financiare</t>
  </si>
  <si>
    <t>08</t>
  </si>
  <si>
    <t>3.</t>
  </si>
  <si>
    <t>Venituri exceptionale (sold 2009)</t>
  </si>
  <si>
    <t>09</t>
  </si>
  <si>
    <t>II.</t>
  </si>
  <si>
    <t>10</t>
  </si>
  <si>
    <t>1.</t>
  </si>
  <si>
    <t xml:space="preserve"> Cheltuieli de exploatare - total</t>
  </si>
  <si>
    <t>11</t>
  </si>
  <si>
    <t xml:space="preserve"> Cheltuieli materiale</t>
  </si>
  <si>
    <t>12</t>
  </si>
  <si>
    <t>- chelt.cu bunuri si servicii</t>
  </si>
  <si>
    <t>13</t>
  </si>
  <si>
    <t>- reparatii curente</t>
  </si>
  <si>
    <t>14</t>
  </si>
  <si>
    <t xml:space="preserve"> Cheltuieli cu personalul din care</t>
  </si>
  <si>
    <t>15</t>
  </si>
  <si>
    <t xml:space="preserve"> - salarii brute</t>
  </si>
  <si>
    <t>16</t>
  </si>
  <si>
    <t xml:space="preserve"> - indemnizatii Consiliu de administratie</t>
  </si>
  <si>
    <t>17</t>
  </si>
  <si>
    <t xml:space="preserve"> - contribuţiile angajatorului asupra salariilor</t>
  </si>
  <si>
    <t>18</t>
  </si>
  <si>
    <t xml:space="preserve"> Cheltuieli de exploatare privind amortizarea</t>
  </si>
  <si>
    <t>19</t>
  </si>
  <si>
    <t xml:space="preserve"> Cheltuieli prev. de Legea bugetului de stat</t>
  </si>
  <si>
    <t>20</t>
  </si>
  <si>
    <t xml:space="preserve">   e.</t>
  </si>
  <si>
    <t xml:space="preserve"> Cheltuieli de protocol</t>
  </si>
  <si>
    <t>21</t>
  </si>
  <si>
    <t xml:space="preserve">   f.</t>
  </si>
  <si>
    <t xml:space="preserve"> Cheltuieli de reclama si publicitate</t>
  </si>
  <si>
    <t>22</t>
  </si>
  <si>
    <t xml:space="preserve">   g.</t>
  </si>
  <si>
    <t>Cheltuieli cu sponsorizarea</t>
  </si>
  <si>
    <t>23</t>
  </si>
  <si>
    <t xml:space="preserve">   h.</t>
  </si>
  <si>
    <t xml:space="preserve"> Tichete de masa</t>
  </si>
  <si>
    <t>24</t>
  </si>
  <si>
    <t xml:space="preserve">   i.</t>
  </si>
  <si>
    <t>Alte cheltuieli</t>
  </si>
  <si>
    <t>25</t>
  </si>
  <si>
    <t xml:space="preserve"> Cheltuieli financiare</t>
  </si>
  <si>
    <t>26</t>
  </si>
  <si>
    <t xml:space="preserve"> Cheltuieli exceptionale </t>
  </si>
  <si>
    <t>27</t>
  </si>
  <si>
    <t>III</t>
  </si>
  <si>
    <t xml:space="preserve"> REZULTAT BRUT</t>
  </si>
  <si>
    <t>28</t>
  </si>
  <si>
    <t>IV</t>
  </si>
  <si>
    <t xml:space="preserve"> FOND DE REZERVA</t>
  </si>
  <si>
    <t>29</t>
  </si>
  <si>
    <t>V</t>
  </si>
  <si>
    <t xml:space="preserve"> ALTE CH. DEDUCTIBILE stabilite potrivit legii</t>
  </si>
  <si>
    <t>30</t>
  </si>
  <si>
    <t>VI</t>
  </si>
  <si>
    <t xml:space="preserve"> ACOPERIREA PIERDERILOR DIN ANII PRECEDENTI</t>
  </si>
  <si>
    <t>31</t>
  </si>
  <si>
    <t>VII</t>
  </si>
  <si>
    <t xml:space="preserve"> IMPOZIT PE PROFIT</t>
  </si>
  <si>
    <t>32</t>
  </si>
  <si>
    <t>VIII</t>
  </si>
  <si>
    <t>PROFITUL DE REPARTIZAT</t>
  </si>
  <si>
    <t>33</t>
  </si>
  <si>
    <t>IX</t>
  </si>
  <si>
    <t>SURSE DE FINANTARE A INVESTITIILOR:</t>
  </si>
  <si>
    <t>34</t>
  </si>
  <si>
    <t>35</t>
  </si>
  <si>
    <t>Alocatii de la bugetul CJM, din fond rulment</t>
  </si>
  <si>
    <t>36</t>
  </si>
  <si>
    <t>Credite bancare, din care:</t>
  </si>
  <si>
    <t>37</t>
  </si>
  <si>
    <t>- credite externe</t>
  </si>
  <si>
    <t>38</t>
  </si>
  <si>
    <t xml:space="preserve"> Alte surse</t>
  </si>
  <si>
    <t>39</t>
  </si>
  <si>
    <t xml:space="preserve"> X</t>
  </si>
  <si>
    <t>CHELTUIELI PT. INVESTITII, din care:</t>
  </si>
  <si>
    <t>40</t>
  </si>
  <si>
    <t xml:space="preserve">Investitii, inclusiv investitii in curs la finele anului </t>
  </si>
  <si>
    <t>41</t>
  </si>
  <si>
    <t>Rambursari de rate la credite, din care:</t>
  </si>
  <si>
    <t>42</t>
  </si>
  <si>
    <t>43</t>
  </si>
  <si>
    <t>XI</t>
  </si>
  <si>
    <t>REZERVE</t>
  </si>
  <si>
    <t>44</t>
  </si>
  <si>
    <t>BUGETUL ACTIVITATII GENERALE</t>
  </si>
  <si>
    <t>RA Aeroportul TRANSILVANIA pe anul 2010</t>
  </si>
  <si>
    <t>Influente (+/-)</t>
  </si>
  <si>
    <t>Nr. Rand</t>
  </si>
  <si>
    <t>Venituri proprii (a+b)</t>
  </si>
  <si>
    <t>Venituri din activit. de baza</t>
  </si>
  <si>
    <t>- din care: tarif de securitate</t>
  </si>
  <si>
    <t xml:space="preserve"> Cheltuieli totale (rd.11+26+27)</t>
  </si>
  <si>
    <t>din care: -asigurari sociale de stat</t>
  </si>
  <si>
    <t xml:space="preserve">             -asigurari de sanatate</t>
  </si>
  <si>
    <t xml:space="preserve">             -asigurari de somaj</t>
  </si>
  <si>
    <r>
      <t xml:space="preserve"> </t>
    </r>
    <r>
      <rPr>
        <b/>
        <sz val="10"/>
        <rFont val="Arial"/>
        <family val="2"/>
      </rPr>
      <t>Venituri totale (rd.2+8+9)</t>
    </r>
  </si>
  <si>
    <t>ROMANIA</t>
  </si>
  <si>
    <t>JUDETUL MURES</t>
  </si>
  <si>
    <t>CONSILIUL JUDETEAN</t>
  </si>
  <si>
    <t>Surse proprii -amortizare</t>
  </si>
  <si>
    <t>Surse proprii -tarif de securitate</t>
  </si>
  <si>
    <t>4.</t>
  </si>
  <si>
    <t>5.</t>
  </si>
  <si>
    <r>
      <t>Anexa nr. 1</t>
    </r>
    <r>
      <rPr>
        <vertAlign val="superscript"/>
        <sz val="12"/>
        <rFont val="Times New Roman"/>
        <family val="1"/>
      </rPr>
      <t>61b</t>
    </r>
  </si>
  <si>
    <t>la HCJM ______/30 septembrie 2010</t>
  </si>
  <si>
    <t>Buget aprobat cf. HCJM nr.115/2010</t>
  </si>
  <si>
    <t>Buget rectificat septembrie 2010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</si>
</sst>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</numFmts>
  <fonts count="7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49" fontId="0" fillId="0" borderId="1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Border="1" applyAlignment="1" quotePrefix="1">
      <alignment vertical="top" wrapText="1"/>
    </xf>
    <xf numFmtId="49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right" vertical="top" wrapText="1"/>
    </xf>
    <xf numFmtId="3" fontId="3" fillId="3" borderId="1" xfId="0" applyNumberFormat="1" applyFont="1" applyFill="1" applyBorder="1" applyAlignment="1">
      <alignment horizontal="right" vertical="top" wrapText="1"/>
    </xf>
    <xf numFmtId="0" fontId="0" fillId="4" borderId="1" xfId="0" applyFont="1" applyFill="1" applyBorder="1" applyAlignment="1">
      <alignment horizontal="right" wrapText="1"/>
    </xf>
    <xf numFmtId="0" fontId="0" fillId="4" borderId="1" xfId="0" applyFont="1" applyFill="1" applyBorder="1" applyAlignment="1">
      <alignment vertical="top" wrapText="1"/>
    </xf>
    <xf numFmtId="49" fontId="0" fillId="4" borderId="1" xfId="0" applyNumberFormat="1" applyFont="1" applyFill="1" applyBorder="1" applyAlignment="1">
      <alignment horizontal="right" vertical="top" wrapText="1"/>
    </xf>
    <xf numFmtId="3" fontId="0" fillId="4" borderId="1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right" wrapText="1"/>
    </xf>
    <xf numFmtId="0" fontId="3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horizontal="right" vertical="top" wrapText="1"/>
    </xf>
    <xf numFmtId="3" fontId="3" fillId="5" borderId="1" xfId="0" applyNumberFormat="1" applyFont="1" applyFill="1" applyBorder="1" applyAlignment="1">
      <alignment horizontal="right" vertical="top" wrapText="1"/>
    </xf>
    <xf numFmtId="0" fontId="3" fillId="6" borderId="1" xfId="0" applyFont="1" applyFill="1" applyBorder="1" applyAlignment="1">
      <alignment horizontal="right" wrapText="1"/>
    </xf>
    <xf numFmtId="0" fontId="3" fillId="6" borderId="1" xfId="0" applyFont="1" applyFill="1" applyBorder="1" applyAlignment="1">
      <alignment vertical="top" wrapText="1"/>
    </xf>
    <xf numFmtId="49" fontId="3" fillId="6" borderId="1" xfId="0" applyNumberFormat="1" applyFont="1" applyFill="1" applyBorder="1" applyAlignment="1">
      <alignment horizontal="right" vertical="top" wrapText="1"/>
    </xf>
    <xf numFmtId="3" fontId="3" fillId="6" borderId="1" xfId="0" applyNumberFormat="1" applyFont="1" applyFill="1" applyBorder="1" applyAlignment="1">
      <alignment horizontal="right" vertical="top" wrapText="1"/>
    </xf>
    <xf numFmtId="0" fontId="3" fillId="7" borderId="1" xfId="0" applyFont="1" applyFill="1" applyBorder="1" applyAlignment="1">
      <alignment horizontal="right" wrapText="1"/>
    </xf>
    <xf numFmtId="0" fontId="3" fillId="7" borderId="1" xfId="0" applyFont="1" applyFill="1" applyBorder="1" applyAlignment="1">
      <alignment vertical="top" wrapText="1"/>
    </xf>
    <xf numFmtId="49" fontId="3" fillId="7" borderId="1" xfId="0" applyNumberFormat="1" applyFont="1" applyFill="1" applyBorder="1" applyAlignment="1">
      <alignment horizontal="right" vertical="top" wrapText="1"/>
    </xf>
    <xf numFmtId="3" fontId="3" fillId="7" borderId="1" xfId="0" applyNumberFormat="1" applyFont="1" applyFill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C1" sqref="C1"/>
    </sheetView>
  </sheetViews>
  <sheetFormatPr defaultColWidth="9.140625" defaultRowHeight="12.75"/>
  <cols>
    <col min="1" max="1" width="4.140625" style="3" customWidth="1"/>
    <col min="2" max="2" width="39.00390625" style="4" customWidth="1"/>
    <col min="3" max="3" width="5.140625" style="5" customWidth="1"/>
    <col min="4" max="4" width="12.421875" style="6" customWidth="1"/>
    <col min="5" max="5" width="8.8515625" style="6" customWidth="1"/>
    <col min="6" max="6" width="11.00390625" style="6" customWidth="1"/>
    <col min="7" max="16384" width="9.140625" style="4" customWidth="1"/>
  </cols>
  <sheetData>
    <row r="1" spans="1:5" ht="18.75">
      <c r="A1" s="3" t="s">
        <v>122</v>
      </c>
      <c r="E1" s="53" t="s">
        <v>129</v>
      </c>
    </row>
    <row r="2" spans="1:6" ht="12.75">
      <c r="A2" s="3" t="s">
        <v>123</v>
      </c>
      <c r="F2" s="52" t="s">
        <v>130</v>
      </c>
    </row>
    <row r="3" spans="1:6" ht="12.75">
      <c r="A3" s="3" t="s">
        <v>124</v>
      </c>
      <c r="F3" s="1"/>
    </row>
    <row r="4" spans="1:6" ht="12.75">
      <c r="A4" s="58" t="s">
        <v>110</v>
      </c>
      <c r="B4" s="58"/>
      <c r="C4" s="58"/>
      <c r="D4" s="58"/>
      <c r="E4" s="58"/>
      <c r="F4" s="58"/>
    </row>
    <row r="5" spans="1:6" ht="12.75">
      <c r="A5" s="58" t="s">
        <v>111</v>
      </c>
      <c r="B5" s="58"/>
      <c r="C5" s="58"/>
      <c r="D5" s="58"/>
      <c r="E5" s="58"/>
      <c r="F5" s="58"/>
    </row>
    <row r="6" spans="1:6" ht="22.5" customHeight="1">
      <c r="A6" s="56"/>
      <c r="B6" s="54" t="s">
        <v>0</v>
      </c>
      <c r="C6" s="64" t="s">
        <v>113</v>
      </c>
      <c r="D6" s="61" t="s">
        <v>131</v>
      </c>
      <c r="E6" s="59" t="s">
        <v>112</v>
      </c>
      <c r="F6" s="59" t="s">
        <v>132</v>
      </c>
    </row>
    <row r="7" spans="1:6" ht="29.25" customHeight="1">
      <c r="A7" s="57"/>
      <c r="B7" s="55"/>
      <c r="C7" s="65"/>
      <c r="D7" s="62"/>
      <c r="E7" s="63"/>
      <c r="F7" s="60"/>
    </row>
    <row r="8" spans="1:6" ht="12.75">
      <c r="A8" s="7" t="s">
        <v>1</v>
      </c>
      <c r="B8" s="7" t="s">
        <v>2</v>
      </c>
      <c r="C8" s="8" t="s">
        <v>3</v>
      </c>
      <c r="D8" s="9">
        <v>1</v>
      </c>
      <c r="E8" s="10">
        <v>2</v>
      </c>
      <c r="F8" s="10">
        <v>3</v>
      </c>
    </row>
    <row r="9" spans="1:6" ht="12.75">
      <c r="A9" s="11" t="s">
        <v>4</v>
      </c>
      <c r="B9" s="12" t="s">
        <v>121</v>
      </c>
      <c r="C9" s="13" t="s">
        <v>5</v>
      </c>
      <c r="D9" s="14">
        <f>D10+D18+D19</f>
        <v>6615180</v>
      </c>
      <c r="E9" s="14">
        <f>E10+E18+E19</f>
        <v>0</v>
      </c>
      <c r="F9" s="14">
        <f>F10+F18+F19</f>
        <v>6615180</v>
      </c>
    </row>
    <row r="10" spans="1:6" ht="12.75">
      <c r="A10" s="15">
        <v>1</v>
      </c>
      <c r="B10" s="16" t="s">
        <v>6</v>
      </c>
      <c r="C10" s="17" t="s">
        <v>7</v>
      </c>
      <c r="D10" s="18">
        <f>D12+D14+D15+D17</f>
        <v>6592780</v>
      </c>
      <c r="E10" s="18">
        <f>E12+E14+E15+E17</f>
        <v>0</v>
      </c>
      <c r="F10" s="18">
        <f>F12+F14+F15+F17</f>
        <v>6592780</v>
      </c>
    </row>
    <row r="11" spans="1:6" ht="12.75">
      <c r="A11" s="15"/>
      <c r="B11" s="16" t="s">
        <v>114</v>
      </c>
      <c r="C11" s="17"/>
      <c r="D11" s="18">
        <f>D12+D14</f>
        <v>2066674</v>
      </c>
      <c r="E11" s="18">
        <f>E12+E14</f>
        <v>0</v>
      </c>
      <c r="F11" s="18">
        <f>F12+F14</f>
        <v>2066674</v>
      </c>
    </row>
    <row r="12" spans="1:6" ht="12.75">
      <c r="A12" s="19" t="s">
        <v>8</v>
      </c>
      <c r="B12" s="16" t="s">
        <v>115</v>
      </c>
      <c r="C12" s="17" t="s">
        <v>9</v>
      </c>
      <c r="D12" s="18">
        <v>1600674</v>
      </c>
      <c r="E12" s="20">
        <v>0</v>
      </c>
      <c r="F12" s="20">
        <f aca="true" t="shared" si="0" ref="F12:F41">D12+E12</f>
        <v>1600674</v>
      </c>
    </row>
    <row r="13" spans="1:6" ht="12.75">
      <c r="A13" s="19"/>
      <c r="B13" s="21" t="s">
        <v>116</v>
      </c>
      <c r="C13" s="17"/>
      <c r="D13" s="18">
        <v>560000</v>
      </c>
      <c r="E13" s="20">
        <v>0</v>
      </c>
      <c r="F13" s="20">
        <f t="shared" si="0"/>
        <v>560000</v>
      </c>
    </row>
    <row r="14" spans="1:6" ht="12.75">
      <c r="A14" s="19" t="s">
        <v>10</v>
      </c>
      <c r="B14" s="16" t="s">
        <v>11</v>
      </c>
      <c r="C14" s="22" t="s">
        <v>12</v>
      </c>
      <c r="D14" s="23">
        <v>466000</v>
      </c>
      <c r="E14" s="24">
        <v>0</v>
      </c>
      <c r="F14" s="20">
        <f t="shared" si="0"/>
        <v>466000</v>
      </c>
    </row>
    <row r="15" spans="1:6" ht="12.75">
      <c r="A15" s="19" t="s">
        <v>13</v>
      </c>
      <c r="B15" s="16" t="s">
        <v>14</v>
      </c>
      <c r="C15" s="17" t="s">
        <v>15</v>
      </c>
      <c r="D15" s="18">
        <f>SUM(D16:D16)</f>
        <v>4526106</v>
      </c>
      <c r="E15" s="18">
        <f>SUM(E16:E16)</f>
        <v>0</v>
      </c>
      <c r="F15" s="18">
        <f>SUM(F16:F16)</f>
        <v>4526106</v>
      </c>
    </row>
    <row r="16" spans="1:6" ht="12.75">
      <c r="A16" s="19"/>
      <c r="B16" s="16" t="s">
        <v>16</v>
      </c>
      <c r="C16" s="17" t="s">
        <v>17</v>
      </c>
      <c r="D16" s="18">
        <v>4526106</v>
      </c>
      <c r="E16" s="20">
        <v>0</v>
      </c>
      <c r="F16" s="20">
        <f t="shared" si="0"/>
        <v>4526106</v>
      </c>
    </row>
    <row r="17" spans="1:6" ht="12.75">
      <c r="A17" s="19" t="s">
        <v>18</v>
      </c>
      <c r="B17" s="16" t="s">
        <v>19</v>
      </c>
      <c r="C17" s="17" t="s">
        <v>20</v>
      </c>
      <c r="D17" s="18">
        <v>0</v>
      </c>
      <c r="E17" s="20">
        <v>0</v>
      </c>
      <c r="F17" s="20">
        <f t="shared" si="0"/>
        <v>0</v>
      </c>
    </row>
    <row r="18" spans="1:6" ht="12.75">
      <c r="A18" s="15" t="s">
        <v>21</v>
      </c>
      <c r="B18" s="16" t="s">
        <v>22</v>
      </c>
      <c r="C18" s="17" t="s">
        <v>23</v>
      </c>
      <c r="D18" s="18">
        <v>22400</v>
      </c>
      <c r="E18" s="20">
        <v>0</v>
      </c>
      <c r="F18" s="20">
        <f t="shared" si="0"/>
        <v>22400</v>
      </c>
    </row>
    <row r="19" spans="1:6" ht="12.75">
      <c r="A19" s="15" t="s">
        <v>24</v>
      </c>
      <c r="B19" s="16" t="s">
        <v>25</v>
      </c>
      <c r="C19" s="17" t="s">
        <v>26</v>
      </c>
      <c r="D19" s="18">
        <v>0</v>
      </c>
      <c r="E19" s="20">
        <v>0</v>
      </c>
      <c r="F19" s="20">
        <f t="shared" si="0"/>
        <v>0</v>
      </c>
    </row>
    <row r="20" spans="1:6" ht="12.75">
      <c r="A20" s="25" t="s">
        <v>27</v>
      </c>
      <c r="B20" s="26" t="s">
        <v>117</v>
      </c>
      <c r="C20" s="27" t="s">
        <v>28</v>
      </c>
      <c r="D20" s="28">
        <f>D21+D39+D40</f>
        <v>6615180</v>
      </c>
      <c r="E20" s="28">
        <f>E21+E39+E40</f>
        <v>0</v>
      </c>
      <c r="F20" s="28">
        <f>F21+F39+F40</f>
        <v>6615180</v>
      </c>
    </row>
    <row r="21" spans="1:6" ht="12.75">
      <c r="A21" s="15" t="s">
        <v>29</v>
      </c>
      <c r="B21" s="16" t="s">
        <v>30</v>
      </c>
      <c r="C21" s="17" t="s">
        <v>31</v>
      </c>
      <c r="D21" s="18">
        <f>D22+D25+D32+D33+D34+D35+D36+D37+D38</f>
        <v>6550180</v>
      </c>
      <c r="E21" s="20">
        <f>E22+E25+E32+E33+E34+E35+E36+E37+E38</f>
        <v>0</v>
      </c>
      <c r="F21" s="20">
        <f t="shared" si="0"/>
        <v>6550180</v>
      </c>
    </row>
    <row r="22" spans="1:6" ht="12.75">
      <c r="A22" s="29" t="s">
        <v>8</v>
      </c>
      <c r="B22" s="30" t="s">
        <v>32</v>
      </c>
      <c r="C22" s="31" t="s">
        <v>33</v>
      </c>
      <c r="D22" s="32">
        <f>SUM(D23:D24)</f>
        <v>2496678</v>
      </c>
      <c r="E22" s="32">
        <f>SUM(E23:E24)</f>
        <v>0</v>
      </c>
      <c r="F22" s="32">
        <f>SUM(F23:F24)</f>
        <v>2496678</v>
      </c>
    </row>
    <row r="23" spans="1:6" ht="12.75">
      <c r="A23" s="19"/>
      <c r="B23" s="21" t="s">
        <v>34</v>
      </c>
      <c r="C23" s="17" t="s">
        <v>35</v>
      </c>
      <c r="D23" s="18">
        <v>1565678</v>
      </c>
      <c r="E23" s="20">
        <v>0</v>
      </c>
      <c r="F23" s="20">
        <f t="shared" si="0"/>
        <v>1565678</v>
      </c>
    </row>
    <row r="24" spans="1:6" ht="12.75">
      <c r="A24" s="19"/>
      <c r="B24" s="21" t="s">
        <v>36</v>
      </c>
      <c r="C24" s="17" t="s">
        <v>37</v>
      </c>
      <c r="D24" s="18">
        <v>931000</v>
      </c>
      <c r="E24" s="20">
        <v>0</v>
      </c>
      <c r="F24" s="20">
        <f t="shared" si="0"/>
        <v>931000</v>
      </c>
    </row>
    <row r="25" spans="1:6" ht="12.75">
      <c r="A25" s="29" t="s">
        <v>10</v>
      </c>
      <c r="B25" s="30" t="s">
        <v>38</v>
      </c>
      <c r="C25" s="31" t="s">
        <v>39</v>
      </c>
      <c r="D25" s="32">
        <f>SUM(D26:D28)</f>
        <v>3094645</v>
      </c>
      <c r="E25" s="32">
        <f>SUM(E26:E28)</f>
        <v>0</v>
      </c>
      <c r="F25" s="32">
        <f>SUM(F26:F28)</f>
        <v>3094645</v>
      </c>
    </row>
    <row r="26" spans="1:6" ht="12.75">
      <c r="A26" s="19"/>
      <c r="B26" s="16" t="s">
        <v>40</v>
      </c>
      <c r="C26" s="17" t="s">
        <v>41</v>
      </c>
      <c r="D26" s="18">
        <v>2387367</v>
      </c>
      <c r="E26" s="20">
        <v>0</v>
      </c>
      <c r="F26" s="20">
        <f t="shared" si="0"/>
        <v>2387367</v>
      </c>
    </row>
    <row r="27" spans="1:6" ht="13.5" customHeight="1">
      <c r="A27" s="19"/>
      <c r="B27" s="16" t="s">
        <v>42</v>
      </c>
      <c r="C27" s="17" t="s">
        <v>43</v>
      </c>
      <c r="D27" s="18">
        <v>6100</v>
      </c>
      <c r="E27" s="20">
        <v>0</v>
      </c>
      <c r="F27" s="20">
        <f t="shared" si="0"/>
        <v>6100</v>
      </c>
    </row>
    <row r="28" spans="1:9" ht="13.5" customHeight="1">
      <c r="A28" s="19"/>
      <c r="B28" s="16" t="s">
        <v>44</v>
      </c>
      <c r="C28" s="17" t="s">
        <v>45</v>
      </c>
      <c r="D28" s="18">
        <f>SUM(D29:D31)</f>
        <v>701178</v>
      </c>
      <c r="E28" s="18">
        <f>SUM(E29:E31)</f>
        <v>0</v>
      </c>
      <c r="F28" s="18">
        <f>SUM(F29:F31)</f>
        <v>701178</v>
      </c>
      <c r="I28" s="33"/>
    </row>
    <row r="29" spans="1:9" ht="12.75">
      <c r="A29" s="19"/>
      <c r="B29" s="16" t="s">
        <v>118</v>
      </c>
      <c r="C29" s="17"/>
      <c r="D29" s="18">
        <v>498948</v>
      </c>
      <c r="E29" s="20">
        <v>0</v>
      </c>
      <c r="F29" s="20">
        <f t="shared" si="0"/>
        <v>498948</v>
      </c>
      <c r="I29" s="33"/>
    </row>
    <row r="30" spans="1:9" ht="12.75">
      <c r="A30" s="19"/>
      <c r="B30" s="21" t="s">
        <v>120</v>
      </c>
      <c r="C30" s="17"/>
      <c r="D30" s="18">
        <v>12110</v>
      </c>
      <c r="E30" s="20">
        <v>0</v>
      </c>
      <c r="F30" s="20">
        <f t="shared" si="0"/>
        <v>12110</v>
      </c>
      <c r="I30" s="33"/>
    </row>
    <row r="31" spans="1:9" ht="12.75">
      <c r="A31" s="19"/>
      <c r="B31" s="21" t="s">
        <v>119</v>
      </c>
      <c r="C31" s="17"/>
      <c r="D31" s="18">
        <v>190120</v>
      </c>
      <c r="E31" s="20">
        <v>0</v>
      </c>
      <c r="F31" s="20">
        <f t="shared" si="0"/>
        <v>190120</v>
      </c>
      <c r="I31" s="33"/>
    </row>
    <row r="32" spans="1:6" ht="14.25" customHeight="1">
      <c r="A32" s="19" t="s">
        <v>13</v>
      </c>
      <c r="B32" s="16" t="s">
        <v>46</v>
      </c>
      <c r="C32" s="17" t="s">
        <v>47</v>
      </c>
      <c r="D32" s="18">
        <v>700000</v>
      </c>
      <c r="E32" s="20">
        <v>0</v>
      </c>
      <c r="F32" s="20">
        <f t="shared" si="0"/>
        <v>700000</v>
      </c>
    </row>
    <row r="33" spans="1:6" ht="12.75" customHeight="1">
      <c r="A33" s="19" t="s">
        <v>18</v>
      </c>
      <c r="B33" s="16" t="s">
        <v>48</v>
      </c>
      <c r="C33" s="17" t="s">
        <v>49</v>
      </c>
      <c r="D33" s="18">
        <v>43230</v>
      </c>
      <c r="E33" s="20">
        <v>0</v>
      </c>
      <c r="F33" s="20">
        <f t="shared" si="0"/>
        <v>43230</v>
      </c>
    </row>
    <row r="34" spans="1:6" ht="15" customHeight="1">
      <c r="A34" s="19" t="s">
        <v>50</v>
      </c>
      <c r="B34" s="16" t="s">
        <v>51</v>
      </c>
      <c r="C34" s="17" t="s">
        <v>52</v>
      </c>
      <c r="D34" s="18">
        <v>27000</v>
      </c>
      <c r="E34" s="20">
        <v>0</v>
      </c>
      <c r="F34" s="20">
        <f t="shared" si="0"/>
        <v>27000</v>
      </c>
    </row>
    <row r="35" spans="1:6" ht="12.75">
      <c r="A35" s="19" t="s">
        <v>53</v>
      </c>
      <c r="B35" s="16" t="s">
        <v>54</v>
      </c>
      <c r="C35" s="17" t="s">
        <v>55</v>
      </c>
      <c r="D35" s="18">
        <v>18000</v>
      </c>
      <c r="E35" s="20">
        <v>0</v>
      </c>
      <c r="F35" s="20">
        <f t="shared" si="0"/>
        <v>18000</v>
      </c>
    </row>
    <row r="36" spans="1:6" ht="14.25" customHeight="1">
      <c r="A36" s="19" t="s">
        <v>56</v>
      </c>
      <c r="B36" s="16" t="s">
        <v>57</v>
      </c>
      <c r="C36" s="17" t="s">
        <v>58</v>
      </c>
      <c r="D36" s="18">
        <v>0</v>
      </c>
      <c r="E36" s="20">
        <v>0</v>
      </c>
      <c r="F36" s="20">
        <f t="shared" si="0"/>
        <v>0</v>
      </c>
    </row>
    <row r="37" spans="1:6" ht="13.5" customHeight="1">
      <c r="A37" s="19" t="s">
        <v>59</v>
      </c>
      <c r="B37" s="16" t="s">
        <v>60</v>
      </c>
      <c r="C37" s="17" t="s">
        <v>61</v>
      </c>
      <c r="D37" s="18">
        <v>170627</v>
      </c>
      <c r="E37" s="20">
        <v>0</v>
      </c>
      <c r="F37" s="20">
        <f t="shared" si="0"/>
        <v>170627</v>
      </c>
    </row>
    <row r="38" spans="1:6" ht="12.75">
      <c r="A38" s="19" t="s">
        <v>62</v>
      </c>
      <c r="B38" s="16" t="s">
        <v>63</v>
      </c>
      <c r="C38" s="17" t="s">
        <v>64</v>
      </c>
      <c r="D38" s="18">
        <v>0</v>
      </c>
      <c r="E38" s="20">
        <v>0</v>
      </c>
      <c r="F38" s="20">
        <f t="shared" si="0"/>
        <v>0</v>
      </c>
    </row>
    <row r="39" spans="1:6" ht="12.75">
      <c r="A39" s="34" t="s">
        <v>21</v>
      </c>
      <c r="B39" s="16" t="s">
        <v>65</v>
      </c>
      <c r="C39" s="17" t="s">
        <v>66</v>
      </c>
      <c r="D39" s="18">
        <v>65000</v>
      </c>
      <c r="E39" s="20">
        <v>0</v>
      </c>
      <c r="F39" s="20">
        <f t="shared" si="0"/>
        <v>65000</v>
      </c>
    </row>
    <row r="40" spans="1:6" ht="12.75">
      <c r="A40" s="15" t="s">
        <v>24</v>
      </c>
      <c r="B40" s="16" t="s">
        <v>67</v>
      </c>
      <c r="C40" s="17" t="s">
        <v>68</v>
      </c>
      <c r="D40" s="18">
        <v>0</v>
      </c>
      <c r="E40" s="20">
        <v>0</v>
      </c>
      <c r="F40" s="20">
        <f t="shared" si="0"/>
        <v>0</v>
      </c>
    </row>
    <row r="41" spans="1:6" ht="12.75">
      <c r="A41" s="35" t="s">
        <v>69</v>
      </c>
      <c r="B41" s="36" t="s">
        <v>70</v>
      </c>
      <c r="C41" s="37" t="s">
        <v>71</v>
      </c>
      <c r="D41" s="38">
        <f>D9-D20</f>
        <v>0</v>
      </c>
      <c r="E41" s="39">
        <f>E9-E20</f>
        <v>0</v>
      </c>
      <c r="F41" s="39">
        <f t="shared" si="0"/>
        <v>0</v>
      </c>
    </row>
    <row r="42" spans="1:6" ht="12.75">
      <c r="A42" s="19" t="s">
        <v>72</v>
      </c>
      <c r="B42" s="2" t="s">
        <v>73</v>
      </c>
      <c r="C42" s="17" t="s">
        <v>74</v>
      </c>
      <c r="D42" s="18"/>
      <c r="E42" s="18"/>
      <c r="F42" s="18"/>
    </row>
    <row r="43" spans="1:6" ht="15" customHeight="1">
      <c r="A43" s="19" t="s">
        <v>75</v>
      </c>
      <c r="B43" s="2" t="s">
        <v>76</v>
      </c>
      <c r="C43" s="17" t="s">
        <v>77</v>
      </c>
      <c r="D43" s="18"/>
      <c r="E43" s="18"/>
      <c r="F43" s="18"/>
    </row>
    <row r="44" spans="1:6" ht="12.75">
      <c r="A44" s="19" t="s">
        <v>78</v>
      </c>
      <c r="B44" s="2" t="s">
        <v>79</v>
      </c>
      <c r="C44" s="17" t="s">
        <v>80</v>
      </c>
      <c r="D44" s="18"/>
      <c r="E44" s="18"/>
      <c r="F44" s="18"/>
    </row>
    <row r="45" spans="1:6" ht="12.75">
      <c r="A45" s="19" t="s">
        <v>81</v>
      </c>
      <c r="B45" s="2" t="s">
        <v>82</v>
      </c>
      <c r="C45" s="17" t="s">
        <v>83</v>
      </c>
      <c r="D45" s="18"/>
      <c r="E45" s="18"/>
      <c r="F45" s="18"/>
    </row>
    <row r="46" spans="1:6" ht="12.75">
      <c r="A46" s="19" t="s">
        <v>84</v>
      </c>
      <c r="B46" s="2" t="s">
        <v>85</v>
      </c>
      <c r="C46" s="17" t="s">
        <v>86</v>
      </c>
      <c r="D46" s="18"/>
      <c r="E46" s="18"/>
      <c r="F46" s="18"/>
    </row>
    <row r="47" spans="1:6" ht="13.5" customHeight="1">
      <c r="A47" s="40" t="s">
        <v>87</v>
      </c>
      <c r="B47" s="41" t="s">
        <v>88</v>
      </c>
      <c r="C47" s="42" t="s">
        <v>89</v>
      </c>
      <c r="D47" s="43">
        <f>D48+D49+D50+D51+D53</f>
        <v>3947998</v>
      </c>
      <c r="E47" s="43">
        <f>E48+E50+E51+E53</f>
        <v>1269833</v>
      </c>
      <c r="F47" s="43">
        <f>F48+F49+F50+F51+F53</f>
        <v>5217831</v>
      </c>
    </row>
    <row r="48" spans="1:6" ht="12.75">
      <c r="A48" s="15" t="s">
        <v>29</v>
      </c>
      <c r="B48" s="16" t="s">
        <v>125</v>
      </c>
      <c r="C48" s="17" t="s">
        <v>90</v>
      </c>
      <c r="D48" s="18">
        <v>700000</v>
      </c>
      <c r="E48" s="18">
        <v>0</v>
      </c>
      <c r="F48" s="18">
        <v>700000</v>
      </c>
    </row>
    <row r="49" spans="1:6" ht="12.75">
      <c r="A49" s="15" t="s">
        <v>21</v>
      </c>
      <c r="B49" s="16" t="s">
        <v>126</v>
      </c>
      <c r="C49" s="17" t="s">
        <v>92</v>
      </c>
      <c r="D49" s="18">
        <v>447998</v>
      </c>
      <c r="E49" s="18">
        <v>0</v>
      </c>
      <c r="F49" s="18">
        <v>447998</v>
      </c>
    </row>
    <row r="50" spans="1:6" ht="12.75" customHeight="1">
      <c r="A50" s="15" t="s">
        <v>24</v>
      </c>
      <c r="B50" s="16" t="s">
        <v>91</v>
      </c>
      <c r="C50" s="17" t="s">
        <v>94</v>
      </c>
      <c r="D50" s="23">
        <v>2800000</v>
      </c>
      <c r="E50" s="23">
        <v>1269833</v>
      </c>
      <c r="F50" s="23">
        <f>D50+E50</f>
        <v>4069833</v>
      </c>
    </row>
    <row r="51" spans="1:6" ht="12.75">
      <c r="A51" s="15" t="s">
        <v>127</v>
      </c>
      <c r="B51" s="16" t="s">
        <v>93</v>
      </c>
      <c r="C51" s="17" t="s">
        <v>96</v>
      </c>
      <c r="D51" s="23">
        <f>SUM(D52:D52)</f>
        <v>0</v>
      </c>
      <c r="E51" s="23">
        <v>0</v>
      </c>
      <c r="F51" s="23">
        <f>SUM(F52:F52)</f>
        <v>0</v>
      </c>
    </row>
    <row r="52" spans="1:6" ht="12.75">
      <c r="A52" s="15"/>
      <c r="B52" s="21" t="s">
        <v>95</v>
      </c>
      <c r="C52" s="17"/>
      <c r="D52" s="23">
        <v>0</v>
      </c>
      <c r="E52" s="23">
        <v>0</v>
      </c>
      <c r="F52" s="23">
        <v>0</v>
      </c>
    </row>
    <row r="53" spans="1:6" ht="12.75">
      <c r="A53" s="15" t="s">
        <v>128</v>
      </c>
      <c r="B53" s="16" t="s">
        <v>97</v>
      </c>
      <c r="C53" s="17" t="s">
        <v>98</v>
      </c>
      <c r="D53" s="18">
        <v>0</v>
      </c>
      <c r="E53" s="18">
        <v>0</v>
      </c>
      <c r="F53" s="18">
        <v>0</v>
      </c>
    </row>
    <row r="54" spans="1:6" ht="15" customHeight="1">
      <c r="A54" s="44" t="s">
        <v>99</v>
      </c>
      <c r="B54" s="45" t="s">
        <v>100</v>
      </c>
      <c r="C54" s="46" t="s">
        <v>101</v>
      </c>
      <c r="D54" s="47">
        <f>D55+D56</f>
        <v>3947998</v>
      </c>
      <c r="E54" s="47">
        <f>E55+E56</f>
        <v>1269833</v>
      </c>
      <c r="F54" s="47">
        <f>F55+F56</f>
        <v>5217831</v>
      </c>
    </row>
    <row r="55" spans="1:6" ht="25.5">
      <c r="A55" s="15">
        <v>1</v>
      </c>
      <c r="B55" s="16" t="s">
        <v>102</v>
      </c>
      <c r="C55" s="17" t="s">
        <v>103</v>
      </c>
      <c r="D55" s="23">
        <v>3247998</v>
      </c>
      <c r="E55" s="23">
        <v>1269833</v>
      </c>
      <c r="F55" s="23">
        <f>D55+E55</f>
        <v>4517831</v>
      </c>
    </row>
    <row r="56" spans="1:6" ht="12.75" customHeight="1">
      <c r="A56" s="15">
        <v>2</v>
      </c>
      <c r="B56" s="16" t="s">
        <v>104</v>
      </c>
      <c r="C56" s="17" t="s">
        <v>105</v>
      </c>
      <c r="D56" s="18">
        <f>SUM(D57:D57)</f>
        <v>700000</v>
      </c>
      <c r="E56" s="18">
        <v>0</v>
      </c>
      <c r="F56" s="18">
        <f>SUM(F57:F57)</f>
        <v>700000</v>
      </c>
    </row>
    <row r="57" spans="1:6" ht="12.75">
      <c r="A57" s="15"/>
      <c r="B57" s="21" t="s">
        <v>95</v>
      </c>
      <c r="C57" s="17" t="s">
        <v>106</v>
      </c>
      <c r="D57" s="18">
        <v>700000</v>
      </c>
      <c r="E57" s="18">
        <v>0</v>
      </c>
      <c r="F57" s="18">
        <v>700000</v>
      </c>
    </row>
    <row r="58" spans="1:6" ht="12.75">
      <c r="A58" s="48" t="s">
        <v>107</v>
      </c>
      <c r="B58" s="49" t="s">
        <v>108</v>
      </c>
      <c r="C58" s="50" t="s">
        <v>109</v>
      </c>
      <c r="D58" s="51">
        <v>0</v>
      </c>
      <c r="E58" s="51">
        <v>0</v>
      </c>
      <c r="F58" s="51">
        <v>0</v>
      </c>
    </row>
  </sheetData>
  <mergeCells count="8">
    <mergeCell ref="B6:B7"/>
    <mergeCell ref="A6:A7"/>
    <mergeCell ref="A4:F4"/>
    <mergeCell ref="F6:F7"/>
    <mergeCell ref="A5:F5"/>
    <mergeCell ref="D6:D7"/>
    <mergeCell ref="E6:E7"/>
    <mergeCell ref="C6:C7"/>
  </mergeCells>
  <printOptions/>
  <pageMargins left="1.29" right="0.75" top="0.32" bottom="0.47" header="0.34" footer="0.1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gyorfi.maria</cp:lastModifiedBy>
  <cp:lastPrinted>2010-09-22T12:54:15Z</cp:lastPrinted>
  <dcterms:created xsi:type="dcterms:W3CDTF">1996-10-14T23:33:28Z</dcterms:created>
  <dcterms:modified xsi:type="dcterms:W3CDTF">2010-09-22T13:06:18Z</dcterms:modified>
  <cp:category/>
  <cp:version/>
  <cp:contentType/>
  <cp:contentStatus/>
</cp:coreProperties>
</file>