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620" activeTab="0"/>
  </bookViews>
  <sheets>
    <sheet name="Program 2007 ULTIMA lista" sheetId="1" r:id="rId1"/>
  </sheets>
  <definedNames>
    <definedName name="_xlnm.Print_Titles" localSheetId="0">'Program 2007 ULTIMA lista'!$1:$2</definedName>
    <definedName name="_xlnm.Print_Area" localSheetId="0">'Program 2007 ULTIMA lista'!$A$1:$E$81</definedName>
  </definedNames>
  <calcPr fullCalcOnLoad="1"/>
</workbook>
</file>

<file path=xl/sharedStrings.xml><?xml version="1.0" encoding="utf-8"?>
<sst xmlns="http://schemas.openxmlformats.org/spreadsheetml/2006/main" count="143" uniqueCount="125">
  <si>
    <t>Nr.
crt.</t>
  </si>
  <si>
    <t>Simbol
cap. bug.</t>
  </si>
  <si>
    <t>Unitate / Obiectiv</t>
  </si>
  <si>
    <t>Denumirea lucrării</t>
  </si>
  <si>
    <t xml:space="preserve">Program 2007 propus -lei-  </t>
  </si>
  <si>
    <t>0</t>
  </si>
  <si>
    <t>1</t>
  </si>
  <si>
    <t>2</t>
  </si>
  <si>
    <t xml:space="preserve">TOTAL REPARATII    din care:                                                                </t>
  </si>
  <si>
    <t xml:space="preserve">CONSILIUL JUDETEAN MURES   </t>
  </si>
  <si>
    <t>Sediul Administrativ</t>
  </si>
  <si>
    <t>Zugrăveli birouri Consiliului Judeţean</t>
  </si>
  <si>
    <t>Montarea unui grilaj la terasa Turnului cu ceas</t>
  </si>
  <si>
    <t>Reparaţii curente(auto, calculatoare)</t>
  </si>
  <si>
    <t>Revizuire şi compl. la reţele electrice*</t>
  </si>
  <si>
    <t>Restaurare vitralii Sediul Administrativ*</t>
  </si>
  <si>
    <t>51.27</t>
  </si>
  <si>
    <t>Reparaţii la Centrală termică din Sediul Administrativ*</t>
  </si>
  <si>
    <t xml:space="preserve">CENTRUL MILITAR JUDEŢEAN </t>
  </si>
  <si>
    <t>Reparaţii curente autovehicule din dotare, calculatoare, imprimante, copiator</t>
  </si>
  <si>
    <t xml:space="preserve">CENTRUL ŞCOLAR  PENTRU EDUCAŢIE INCLUZIVĂ NR. 1      </t>
  </si>
  <si>
    <t>Igienizarea sălilor de clasă</t>
  </si>
  <si>
    <t xml:space="preserve">CENTRUL ŞCOLAR  PENTRU EDUCAŢIE INCLUZIVĂ NR. 2      </t>
  </si>
  <si>
    <t>Îgienizarea salilor de clase şi a grupurilor sanitare</t>
  </si>
  <si>
    <t xml:space="preserve">SC. PROF. SPECIALA  REGHIN    </t>
  </si>
  <si>
    <t>Sala de sport</t>
  </si>
  <si>
    <t xml:space="preserve">Reparaţii acoperiş </t>
  </si>
  <si>
    <t xml:space="preserve">UNITATI  DE  CULTURA      </t>
  </si>
  <si>
    <t xml:space="preserve">Teatrul "ARIEL"           </t>
  </si>
  <si>
    <t>Clădirea din str. Poştei nr. 2</t>
  </si>
  <si>
    <t>Lucrări de intreţinere şi igienizare a instalaţiilor de apă, gaz, lumină</t>
  </si>
  <si>
    <t xml:space="preserve">Scoala de Arte                                                            </t>
  </si>
  <si>
    <t>P-ţa Trandafirilor nr. 5</t>
  </si>
  <si>
    <t>Reparaţii curente: zugrăveli, vopsitorii, repararea teracotelor, izolare fonică</t>
  </si>
  <si>
    <t xml:space="preserve">Muzeul Judetean MURES                             </t>
  </si>
  <si>
    <t>Expoziţia de bază de istorie str. Enescu nr. 2</t>
  </si>
  <si>
    <t>Reamenajarea, zugrăveli interioare, vopsirea tâmplăriei de lemn, schimbarea corpurilor de iluminat</t>
  </si>
  <si>
    <t xml:space="preserve">Muzeul de ştinţele naturii, str. Horea                           </t>
  </si>
  <si>
    <t>Zugrăvirea exterioară a clădirii</t>
  </si>
  <si>
    <t>Zugrăvirea interioară a spaţiului expoziţionali</t>
  </si>
  <si>
    <t>Repararea acoperişului</t>
  </si>
  <si>
    <t>59.27</t>
  </si>
  <si>
    <t>Muzeul din str. Mărăşti nr. 8</t>
  </si>
  <si>
    <t>Reparaţii la clădirea din str. Mărăşti nr. 8</t>
  </si>
  <si>
    <t xml:space="preserve">Biblioteca Judeteana Mures                           </t>
  </si>
  <si>
    <t xml:space="preserve">Biblioteca Judeteana Mures                          </t>
  </si>
  <si>
    <t>Lucrări de reparaţii:secţia documentară, secretariat, direcţiune</t>
  </si>
  <si>
    <t>Aleea Carpaţi Filiala nr. 1</t>
  </si>
  <si>
    <t>Reparaţii la acoperiş şi amenajări interioare: tencuieli şi zugrăveli; reabilitarea sistemului de iluminat; amenajarea unui grup sanitar;</t>
  </si>
  <si>
    <t>Dâmbu Pietros Filiala nr. 3</t>
  </si>
  <si>
    <t>Reparaţii interioare şi amenajarea unui grup sanitar</t>
  </si>
  <si>
    <t>Respectarea normelor PSI</t>
  </si>
  <si>
    <t>Lucrări de ignifugare la rafturile din material lemnos</t>
  </si>
  <si>
    <t>Sla de lectură</t>
  </si>
  <si>
    <t>Lucrări de restaurare mobilier vechi</t>
  </si>
  <si>
    <t xml:space="preserve">Administratia Palatului Culturii </t>
  </si>
  <si>
    <t>Sala Mare a Palatului</t>
  </si>
  <si>
    <t>Zugrăveli interioare</t>
  </si>
  <si>
    <t>Înlocuirea mochetei uzate</t>
  </si>
  <si>
    <t>Tapiţare scaune</t>
  </si>
  <si>
    <t>Raşchetat parchet</t>
  </si>
  <si>
    <t>Reparaţii cupolă</t>
  </si>
  <si>
    <t>Restaurare vitralii Palatul Culturii Tg. Mureş</t>
  </si>
  <si>
    <t xml:space="preserve">TOTAL D.G.A.S.P.C. MUREŞ din care:  </t>
  </si>
  <si>
    <t>68.27</t>
  </si>
  <si>
    <t>D.G.A.S.P.C. Mureş str. Trebely nr. 7</t>
  </si>
  <si>
    <t>TOTAL</t>
  </si>
  <si>
    <t>Refacere fatada, ornamente, tencuieli, zugraveli Corp A</t>
  </si>
  <si>
    <t>Reparatii acoperis Corp A</t>
  </si>
  <si>
    <t>Centre Rezidenţiale</t>
  </si>
  <si>
    <t>Str. Trebely Nr.3</t>
  </si>
  <si>
    <t>Igienizari si reparatii curente</t>
  </si>
  <si>
    <t>Ceuaşu de Cîmpie nr. 417</t>
  </si>
  <si>
    <t>Ceuaşu de Cîmpie nr. 43</t>
  </si>
  <si>
    <t>Igienizari, reparatii curente</t>
  </si>
  <si>
    <t>Ceuaşu de Cîmpie nr. 185</t>
  </si>
  <si>
    <t>str. Strâmbă nr. 31</t>
  </si>
  <si>
    <t>Igienizare interioara, reparatii curente</t>
  </si>
  <si>
    <t>str. Slatinei nr. 13</t>
  </si>
  <si>
    <t>str. Turnu Roşu nr. 3B</t>
  </si>
  <si>
    <t>str. Branului nr. 3</t>
  </si>
  <si>
    <t>SIRU Tg. Mureş, str. Revoluţiei nr. 45</t>
  </si>
  <si>
    <t>Reparatii bransamente gaz SIRU</t>
  </si>
  <si>
    <t>Materna str. Salcâmilor nr. 22</t>
  </si>
  <si>
    <t>Montare gresie şi faianţă în spălătorie şi igienizări</t>
  </si>
  <si>
    <t xml:space="preserve">Case de tip familial </t>
  </si>
  <si>
    <t>Igienizări, reparaţii curente</t>
  </si>
  <si>
    <t>Complex de Servicii Comunitare</t>
  </si>
  <si>
    <t>Reparaţii auto şi igienizări</t>
  </si>
  <si>
    <t>Case de tip familial Reghin</t>
  </si>
  <si>
    <t>Centrul de plasament nr.5 Ludus</t>
  </si>
  <si>
    <t xml:space="preserve">Intretinere si interventii minimale </t>
  </si>
  <si>
    <t>CIA     TOTAL</t>
  </si>
  <si>
    <t>CIA Sighişoara str. Justiţiei nr. 5</t>
  </si>
  <si>
    <t>Igienizări, zugrăveli, padimente, instalaţii apă, sanitare, reparaţii, vopsitorii, amenajări grupuri sanitare(procurare materiale - execuţie în regie proprie)</t>
  </si>
  <si>
    <t xml:space="preserve">CIA Lunca Mureşului nr. 49 comuna Aluniş </t>
  </si>
  <si>
    <t>Reparaţii Pavilion A, consolidare Pavilion B, igienizări, reparaţii trotuare şi drum interior</t>
  </si>
  <si>
    <t>CIA Căpuşu de Cîmpie str. Principală nr. 123</t>
  </si>
  <si>
    <t>Reparaţii capitale la clădirea principală</t>
  </si>
  <si>
    <t>CIA Glodeni nr. 369</t>
  </si>
  <si>
    <t>Zugrăveli exterioare şi interioare cu reabilitarea ornamentaţiei exterioară corp "B" castel</t>
  </si>
  <si>
    <t>CRRN Brîncoveneşti str. Castel nr. 215</t>
  </si>
  <si>
    <t>Zugrăveli şi igienizări, termoizolaţii, reparaţii: bloc alimentar, drum şi trotuare, hala cazane şi centrală termică</t>
  </si>
  <si>
    <t>CIA Reghin str. Pandurilor nr. 34</t>
  </si>
  <si>
    <t xml:space="preserve">Reparaţii ext. Clădire, gard, igienizare int, tâmplărie termopan </t>
  </si>
  <si>
    <t xml:space="preserve">AEROPORT                                                        </t>
  </si>
  <si>
    <t>Platforma de îmbarcare -  debarcare</t>
  </si>
  <si>
    <t>Recolmatare rosturi</t>
  </si>
  <si>
    <t>Alei şi drumuri de incintă</t>
  </si>
  <si>
    <t>Reparaţii strat de uzură</t>
  </si>
  <si>
    <t>Sistem de canalizare ape menajere</t>
  </si>
  <si>
    <t>Reparaţii staţia de pompare ape uzate</t>
  </si>
  <si>
    <t>Pavilion pază</t>
  </si>
  <si>
    <t>Recompartimentări şi reparaţii capitale</t>
  </si>
  <si>
    <t>Suprafeţe de mişcare</t>
  </si>
  <si>
    <t>Refacere marcaje</t>
  </si>
  <si>
    <t>Platforme parcare</t>
  </si>
  <si>
    <t>Asfaltare parcare</t>
  </si>
  <si>
    <t>Iluminat exterior</t>
  </si>
  <si>
    <t>Reparaţii şi extindere</t>
  </si>
  <si>
    <t>Sistem de obstacolare</t>
  </si>
  <si>
    <t>RK şi extindere balizare clădiri aeroport</t>
  </si>
  <si>
    <t>Reparaţie freză</t>
  </si>
  <si>
    <t>SERVICIUL JUD. SALVAMONT</t>
  </si>
  <si>
    <t>Service auto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</si>
</sst>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3" fontId="4" fillId="2" borderId="4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 wrapText="1"/>
    </xf>
    <xf numFmtId="3" fontId="5" fillId="3" borderId="4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vertical="center" wrapText="1"/>
    </xf>
    <xf numFmtId="3" fontId="0" fillId="0" borderId="4" xfId="0" applyNumberFormat="1" applyFont="1" applyBorder="1" applyAlignment="1">
      <alignment wrapText="1"/>
    </xf>
    <xf numFmtId="3" fontId="0" fillId="0" borderId="0" xfId="0" applyNumberFormat="1" applyFont="1" applyBorder="1" applyAlignment="1">
      <alignment/>
    </xf>
    <xf numFmtId="0" fontId="0" fillId="4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 wrapText="1"/>
    </xf>
    <xf numFmtId="3" fontId="5" fillId="3" borderId="4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4" xfId="0" applyFont="1" applyBorder="1" applyAlignment="1">
      <alignment vertical="center"/>
    </xf>
    <xf numFmtId="3" fontId="5" fillId="3" borderId="4" xfId="0" applyNumberFormat="1" applyFont="1" applyFill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3" fontId="6" fillId="0" borderId="4" xfId="0" applyNumberFormat="1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3" fontId="7" fillId="0" borderId="4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 wrapText="1"/>
    </xf>
    <xf numFmtId="3" fontId="8" fillId="0" borderId="4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" fontId="7" fillId="0" borderId="4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wrapText="1"/>
    </xf>
    <xf numFmtId="3" fontId="8" fillId="0" borderId="5" xfId="0" applyNumberFormat="1" applyFont="1" applyBorder="1" applyAlignment="1">
      <alignment wrapText="1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3" fontId="7" fillId="0" borderId="6" xfId="0" applyNumberFormat="1" applyFont="1" applyBorder="1" applyAlignment="1">
      <alignment wrapText="1"/>
    </xf>
    <xf numFmtId="0" fontId="0" fillId="0" borderId="4" xfId="0" applyFont="1" applyBorder="1" applyAlignment="1">
      <alignment horizontal="left" vertical="center" wrapText="1"/>
    </xf>
    <xf numFmtId="3" fontId="6" fillId="0" borderId="4" xfId="0" applyNumberFormat="1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wrapText="1"/>
    </xf>
    <xf numFmtId="3" fontId="6" fillId="0" borderId="5" xfId="0" applyNumberFormat="1" applyFont="1" applyBorder="1" applyAlignment="1">
      <alignment wrapText="1"/>
    </xf>
    <xf numFmtId="3" fontId="6" fillId="0" borderId="6" xfId="0" applyNumberFormat="1" applyFont="1" applyBorder="1" applyAlignment="1">
      <alignment wrapText="1"/>
    </xf>
    <xf numFmtId="0" fontId="6" fillId="0" borderId="0" xfId="0" applyFont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vertical="center" wrapText="1"/>
    </xf>
    <xf numFmtId="3" fontId="5" fillId="3" borderId="4" xfId="0" applyNumberFormat="1" applyFont="1" applyFill="1" applyBorder="1" applyAlignment="1">
      <alignment horizontal="right" vertical="center" wrapText="1"/>
    </xf>
    <xf numFmtId="0" fontId="10" fillId="4" borderId="4" xfId="0" applyFont="1" applyFill="1" applyBorder="1" applyAlignment="1">
      <alignment horizontal="center" vertical="center" wrapText="1"/>
    </xf>
    <xf numFmtId="3" fontId="10" fillId="4" borderId="4" xfId="0" applyNumberFormat="1" applyFont="1" applyFill="1" applyBorder="1" applyAlignment="1">
      <alignment horizontal="right" vertical="center" wrapText="1"/>
    </xf>
    <xf numFmtId="0" fontId="11" fillId="4" borderId="7" xfId="0" applyFont="1" applyFill="1" applyBorder="1" applyAlignment="1">
      <alignment vertical="center" wrapText="1"/>
    </xf>
    <xf numFmtId="3" fontId="0" fillId="4" borderId="4" xfId="0" applyNumberFormat="1" applyFont="1" applyFill="1" applyBorder="1" applyAlignment="1">
      <alignment horizontal="right" vertical="center" wrapText="1"/>
    </xf>
    <xf numFmtId="0" fontId="10" fillId="4" borderId="4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center" wrapText="1"/>
    </xf>
    <xf numFmtId="3" fontId="0" fillId="0" borderId="4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right" vertical="center" wrapText="1"/>
    </xf>
    <xf numFmtId="0" fontId="10" fillId="4" borderId="7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/>
    </xf>
    <xf numFmtId="3" fontId="3" fillId="4" borderId="0" xfId="0" applyNumberFormat="1" applyFont="1" applyFill="1" applyBorder="1" applyAlignment="1">
      <alignment/>
    </xf>
    <xf numFmtId="0" fontId="0" fillId="4" borderId="0" xfId="0" applyFont="1" applyFill="1" applyAlignment="1">
      <alignment/>
    </xf>
    <xf numFmtId="0" fontId="10" fillId="0" borderId="4" xfId="0" applyFont="1" applyBorder="1" applyAlignment="1">
      <alignment horizontal="left" vertical="center" wrapText="1"/>
    </xf>
    <xf numFmtId="0" fontId="10" fillId="4" borderId="4" xfId="0" applyFont="1" applyFill="1" applyBorder="1" applyAlignment="1">
      <alignment horizontal="center"/>
    </xf>
    <xf numFmtId="0" fontId="10" fillId="4" borderId="4" xfId="0" applyFont="1" applyFill="1" applyBorder="1" applyAlignment="1">
      <alignment wrapText="1"/>
    </xf>
    <xf numFmtId="3" fontId="7" fillId="0" borderId="4" xfId="0" applyNumberFormat="1" applyFont="1" applyFill="1" applyBorder="1" applyAlignment="1">
      <alignment horizontal="left"/>
    </xf>
    <xf numFmtId="0" fontId="12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vertical="center" wrapText="1"/>
    </xf>
    <xf numFmtId="3" fontId="12" fillId="2" borderId="4" xfId="0" applyNumberFormat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3" fontId="6" fillId="4" borderId="4" xfId="0" applyNumberFormat="1" applyFont="1" applyFill="1" applyBorder="1" applyAlignment="1">
      <alignment horizontal="right" vertical="center" wrapText="1"/>
    </xf>
    <xf numFmtId="3" fontId="5" fillId="3" borderId="4" xfId="0" applyNumberFormat="1" applyFont="1" applyFill="1" applyBorder="1" applyAlignment="1">
      <alignment wrapText="1"/>
    </xf>
    <xf numFmtId="0" fontId="0" fillId="4" borderId="4" xfId="0" applyFont="1" applyFill="1" applyBorder="1" applyAlignment="1">
      <alignment vertical="center" wrapText="1"/>
    </xf>
    <xf numFmtId="3" fontId="0" fillId="4" borderId="4" xfId="0" applyNumberFormat="1" applyFont="1" applyFill="1" applyBorder="1" applyAlignment="1">
      <alignment vertical="center"/>
    </xf>
    <xf numFmtId="3" fontId="0" fillId="0" borderId="4" xfId="0" applyNumberFormat="1" applyFont="1" applyBorder="1" applyAlignment="1">
      <alignment horizontal="right" vertical="center"/>
    </xf>
    <xf numFmtId="3" fontId="0" fillId="3" borderId="4" xfId="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6" fillId="0" borderId="2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10" fillId="4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K81"/>
  <sheetViews>
    <sheetView tabSelected="1" zoomScaleSheetLayoutView="75" workbookViewId="0" topLeftCell="A1">
      <pane ySplit="2" topLeftCell="BM3" activePane="bottomLeft" state="frozen"/>
      <selection pane="topLeft" activeCell="A1" sqref="A1"/>
      <selection pane="bottomLeft" activeCell="J48" sqref="J48"/>
    </sheetView>
  </sheetViews>
  <sheetFormatPr defaultColWidth="9.140625" defaultRowHeight="12.75"/>
  <cols>
    <col min="1" max="1" width="3.28125" style="104" customWidth="1"/>
    <col min="2" max="2" width="6.28125" style="104" customWidth="1"/>
    <col min="3" max="3" width="31.140625" style="105" customWidth="1"/>
    <col min="4" max="4" width="48.8515625" style="106" customWidth="1"/>
    <col min="5" max="5" width="9.140625" style="107" customWidth="1"/>
    <col min="6" max="6" width="8.00390625" style="15" customWidth="1"/>
    <col min="7" max="7" width="6.8515625" style="15" customWidth="1"/>
    <col min="8" max="8" width="5.7109375" style="15" customWidth="1"/>
    <col min="9" max="9" width="5.28125" style="15" customWidth="1"/>
    <col min="10" max="10" width="10.7109375" style="15" customWidth="1"/>
    <col min="11" max="11" width="7.8515625" style="108" customWidth="1"/>
    <col min="12" max="16384" width="9.140625" style="17" customWidth="1"/>
  </cols>
  <sheetData>
    <row r="1" spans="1:11" s="6" customFormat="1" ht="5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/>
      <c r="G1" s="5"/>
      <c r="H1" s="5"/>
      <c r="I1" s="5"/>
      <c r="J1" s="5"/>
      <c r="K1" s="5"/>
    </row>
    <row r="2" spans="1:11" s="6" customFormat="1" ht="12.75">
      <c r="A2" s="7" t="s">
        <v>5</v>
      </c>
      <c r="B2" s="8" t="s">
        <v>6</v>
      </c>
      <c r="C2" s="9" t="s">
        <v>7</v>
      </c>
      <c r="D2" s="10">
        <v>3</v>
      </c>
      <c r="E2" s="11">
        <v>6</v>
      </c>
      <c r="F2" s="5"/>
      <c r="G2" s="5"/>
      <c r="H2" s="5"/>
      <c r="I2" s="5"/>
      <c r="J2" s="5"/>
      <c r="K2" s="5"/>
    </row>
    <row r="3" spans="1:11" ht="12.75">
      <c r="A3" s="12"/>
      <c r="B3" s="12"/>
      <c r="C3" s="13" t="s">
        <v>8</v>
      </c>
      <c r="D3" s="14"/>
      <c r="E3" s="14">
        <f>E4+E11+E13+E15+E17+E19+E43+E63+E70+E80</f>
        <v>2590000</v>
      </c>
      <c r="K3" s="16"/>
    </row>
    <row r="4" spans="1:11" s="22" customFormat="1" ht="12.75">
      <c r="A4" s="18"/>
      <c r="B4" s="18"/>
      <c r="C4" s="19" t="s">
        <v>9</v>
      </c>
      <c r="D4" s="20"/>
      <c r="E4" s="20">
        <f>SUM(E5:E10)</f>
        <v>528000</v>
      </c>
      <c r="F4" s="21"/>
      <c r="G4" s="21"/>
      <c r="H4" s="21"/>
      <c r="I4" s="21"/>
      <c r="J4" s="21"/>
      <c r="K4" s="16"/>
    </row>
    <row r="5" spans="1:11" ht="12.75">
      <c r="A5" s="23">
        <v>1</v>
      </c>
      <c r="B5" s="23">
        <v>51.27</v>
      </c>
      <c r="C5" s="24" t="s">
        <v>10</v>
      </c>
      <c r="D5" s="25" t="s">
        <v>11</v>
      </c>
      <c r="E5" s="26">
        <v>0</v>
      </c>
      <c r="K5" s="16"/>
    </row>
    <row r="6" spans="1:11" ht="12.75">
      <c r="A6" s="23">
        <v>2</v>
      </c>
      <c r="B6" s="23">
        <v>51.27</v>
      </c>
      <c r="C6" s="24"/>
      <c r="D6" s="25" t="s">
        <v>12</v>
      </c>
      <c r="E6" s="26">
        <v>8000</v>
      </c>
      <c r="G6" s="27"/>
      <c r="K6" s="16"/>
    </row>
    <row r="7" spans="1:11" ht="12.75">
      <c r="A7" s="28">
        <v>3</v>
      </c>
      <c r="B7" s="23">
        <v>51.27</v>
      </c>
      <c r="C7" s="24"/>
      <c r="D7" s="24" t="s">
        <v>13</v>
      </c>
      <c r="E7" s="26">
        <v>10000</v>
      </c>
      <c r="K7" s="16"/>
    </row>
    <row r="8" spans="1:11" ht="12.75">
      <c r="A8" s="23">
        <v>4</v>
      </c>
      <c r="B8" s="23">
        <v>51.27</v>
      </c>
      <c r="C8" s="24"/>
      <c r="D8" s="25" t="s">
        <v>14</v>
      </c>
      <c r="E8" s="26">
        <v>30000</v>
      </c>
      <c r="K8" s="16"/>
    </row>
    <row r="9" spans="1:11" ht="12.75">
      <c r="A9" s="23">
        <v>5</v>
      </c>
      <c r="B9" s="23">
        <v>51.27</v>
      </c>
      <c r="C9" s="24"/>
      <c r="D9" s="25" t="s">
        <v>15</v>
      </c>
      <c r="E9" s="26">
        <v>460000</v>
      </c>
      <c r="K9" s="16"/>
    </row>
    <row r="10" spans="1:11" ht="12.75">
      <c r="A10" s="28">
        <v>10</v>
      </c>
      <c r="B10" s="23" t="s">
        <v>16</v>
      </c>
      <c r="C10" s="24"/>
      <c r="D10" s="24" t="s">
        <v>17</v>
      </c>
      <c r="E10" s="26">
        <v>20000</v>
      </c>
      <c r="K10" s="16"/>
    </row>
    <row r="11" spans="1:11" s="34" customFormat="1" ht="12.75">
      <c r="A11" s="29"/>
      <c r="B11" s="29"/>
      <c r="C11" s="30" t="s">
        <v>18</v>
      </c>
      <c r="D11" s="31"/>
      <c r="E11" s="32">
        <f>E12</f>
        <v>5000</v>
      </c>
      <c r="F11" s="33"/>
      <c r="G11" s="33"/>
      <c r="H11" s="33"/>
      <c r="I11" s="33"/>
      <c r="J11" s="33"/>
      <c r="K11" s="16"/>
    </row>
    <row r="12" spans="1:11" s="34" customFormat="1" ht="25.5">
      <c r="A12" s="23"/>
      <c r="B12" s="23">
        <v>60.27</v>
      </c>
      <c r="C12" s="35"/>
      <c r="D12" s="25" t="s">
        <v>19</v>
      </c>
      <c r="E12" s="26">
        <v>5000</v>
      </c>
      <c r="F12" s="33"/>
      <c r="G12" s="33"/>
      <c r="H12" s="33"/>
      <c r="I12" s="33"/>
      <c r="J12" s="33"/>
      <c r="K12" s="16"/>
    </row>
    <row r="13" spans="1:11" ht="25.5">
      <c r="A13" s="18"/>
      <c r="B13" s="18"/>
      <c r="C13" s="19" t="s">
        <v>20</v>
      </c>
      <c r="D13" s="36"/>
      <c r="E13" s="20">
        <f>E14</f>
        <v>20000</v>
      </c>
      <c r="K13" s="16"/>
    </row>
    <row r="14" spans="1:11" ht="12.75">
      <c r="A14" s="23">
        <v>1</v>
      </c>
      <c r="B14" s="23">
        <v>57.27</v>
      </c>
      <c r="C14" s="25"/>
      <c r="D14" s="37" t="s">
        <v>21</v>
      </c>
      <c r="E14" s="26">
        <v>20000</v>
      </c>
      <c r="K14" s="16"/>
    </row>
    <row r="15" spans="1:11" ht="25.5">
      <c r="A15" s="18"/>
      <c r="B15" s="18"/>
      <c r="C15" s="19" t="s">
        <v>22</v>
      </c>
      <c r="D15" s="36"/>
      <c r="E15" s="36">
        <f>E16</f>
        <v>4000</v>
      </c>
      <c r="K15" s="16"/>
    </row>
    <row r="16" spans="1:11" ht="12.75">
      <c r="A16" s="38">
        <v>1</v>
      </c>
      <c r="B16" s="38">
        <v>57.27</v>
      </c>
      <c r="C16" s="39"/>
      <c r="D16" s="40" t="s">
        <v>23</v>
      </c>
      <c r="E16" s="26">
        <v>4000</v>
      </c>
      <c r="K16" s="16"/>
    </row>
    <row r="17" spans="1:11" ht="12.75">
      <c r="A17" s="18"/>
      <c r="B17" s="18"/>
      <c r="C17" s="19" t="s">
        <v>24</v>
      </c>
      <c r="D17" s="36"/>
      <c r="E17" s="36">
        <f>E18</f>
        <v>40000</v>
      </c>
      <c r="K17" s="16"/>
    </row>
    <row r="18" spans="1:11" s="34" customFormat="1" ht="12.75">
      <c r="A18" s="23">
        <v>2</v>
      </c>
      <c r="B18" s="38">
        <v>57.27</v>
      </c>
      <c r="C18" s="25" t="s">
        <v>25</v>
      </c>
      <c r="D18" s="37" t="s">
        <v>26</v>
      </c>
      <c r="E18" s="26">
        <v>40000</v>
      </c>
      <c r="F18" s="33"/>
      <c r="G18" s="33"/>
      <c r="H18" s="33"/>
      <c r="I18" s="15"/>
      <c r="J18" s="33"/>
      <c r="K18" s="16"/>
    </row>
    <row r="19" spans="1:11" ht="12.75">
      <c r="A19" s="18"/>
      <c r="B19" s="18"/>
      <c r="C19" s="19" t="s">
        <v>27</v>
      </c>
      <c r="D19" s="36"/>
      <c r="E19" s="36">
        <f>E20+E22+E24+E30+E36</f>
        <v>1087500</v>
      </c>
      <c r="K19" s="16"/>
    </row>
    <row r="20" spans="1:11" ht="12.75">
      <c r="A20" s="41"/>
      <c r="B20" s="41"/>
      <c r="C20" s="42" t="s">
        <v>28</v>
      </c>
      <c r="D20" s="43"/>
      <c r="E20" s="43">
        <f>E21</f>
        <v>1500</v>
      </c>
      <c r="K20" s="16"/>
    </row>
    <row r="21" spans="1:11" s="47" customFormat="1" ht="25.5">
      <c r="A21" s="23">
        <v>1</v>
      </c>
      <c r="B21" s="23">
        <v>59.27</v>
      </c>
      <c r="C21" s="25" t="s">
        <v>29</v>
      </c>
      <c r="D21" s="44" t="s">
        <v>30</v>
      </c>
      <c r="E21" s="45">
        <v>1500</v>
      </c>
      <c r="F21" s="46"/>
      <c r="G21" s="46"/>
      <c r="H21" s="46"/>
      <c r="I21" s="46"/>
      <c r="J21" s="46"/>
      <c r="K21" s="16"/>
    </row>
    <row r="22" spans="1:11" s="46" customFormat="1" ht="12.75">
      <c r="A22" s="41"/>
      <c r="B22" s="41"/>
      <c r="C22" s="42" t="s">
        <v>31</v>
      </c>
      <c r="D22" s="43"/>
      <c r="E22" s="48">
        <f>E23</f>
        <v>20000</v>
      </c>
      <c r="K22" s="16"/>
    </row>
    <row r="23" spans="1:11" s="46" customFormat="1" ht="25.5">
      <c r="A23" s="23">
        <v>1</v>
      </c>
      <c r="B23" s="23">
        <v>59.27</v>
      </c>
      <c r="C23" s="25" t="s">
        <v>32</v>
      </c>
      <c r="D23" s="44" t="s">
        <v>33</v>
      </c>
      <c r="E23" s="45">
        <v>20000</v>
      </c>
      <c r="K23" s="16"/>
    </row>
    <row r="24" spans="1:11" s="46" customFormat="1" ht="12.75">
      <c r="A24" s="41"/>
      <c r="B24" s="41"/>
      <c r="C24" s="42" t="s">
        <v>34</v>
      </c>
      <c r="D24" s="43"/>
      <c r="E24" s="43">
        <f>SUM(E25:E29)</f>
        <v>225000</v>
      </c>
      <c r="K24" s="16"/>
    </row>
    <row r="25" spans="1:11" s="46" customFormat="1" ht="25.5">
      <c r="A25" s="23">
        <v>1</v>
      </c>
      <c r="B25" s="23">
        <v>59.27</v>
      </c>
      <c r="C25" s="25" t="s">
        <v>35</v>
      </c>
      <c r="D25" s="44" t="s">
        <v>36</v>
      </c>
      <c r="E25" s="45">
        <v>25000</v>
      </c>
      <c r="K25" s="16"/>
    </row>
    <row r="26" spans="1:11" s="46" customFormat="1" ht="12.75">
      <c r="A26" s="112">
        <v>2</v>
      </c>
      <c r="B26" s="112">
        <v>59.27</v>
      </c>
      <c r="C26" s="114" t="s">
        <v>37</v>
      </c>
      <c r="D26" s="44" t="s">
        <v>38</v>
      </c>
      <c r="E26" s="49"/>
      <c r="K26" s="16"/>
    </row>
    <row r="27" spans="1:11" s="46" customFormat="1" ht="12.75">
      <c r="A27" s="117"/>
      <c r="B27" s="117"/>
      <c r="C27" s="115"/>
      <c r="D27" s="44" t="s">
        <v>39</v>
      </c>
      <c r="E27" s="50">
        <v>50000</v>
      </c>
      <c r="K27" s="16"/>
    </row>
    <row r="28" spans="1:11" s="46" customFormat="1" ht="12.75">
      <c r="A28" s="118"/>
      <c r="B28" s="118"/>
      <c r="C28" s="116"/>
      <c r="D28" s="44" t="s">
        <v>40</v>
      </c>
      <c r="E28" s="53"/>
      <c r="K28" s="16"/>
    </row>
    <row r="29" spans="1:11" s="46" customFormat="1" ht="12.75">
      <c r="A29" s="51">
        <v>5</v>
      </c>
      <c r="B29" s="51" t="s">
        <v>41</v>
      </c>
      <c r="C29" s="52" t="s">
        <v>42</v>
      </c>
      <c r="D29" s="44" t="s">
        <v>43</v>
      </c>
      <c r="E29" s="45">
        <v>150000</v>
      </c>
      <c r="K29" s="16"/>
    </row>
    <row r="30" spans="1:11" s="46" customFormat="1" ht="12.75">
      <c r="A30" s="41"/>
      <c r="B30" s="23"/>
      <c r="C30" s="42" t="s">
        <v>44</v>
      </c>
      <c r="D30" s="43"/>
      <c r="E30" s="48">
        <f>E31+E32+E33+E34+E35</f>
        <v>81000</v>
      </c>
      <c r="K30" s="16"/>
    </row>
    <row r="31" spans="1:11" s="56" customFormat="1" ht="25.5">
      <c r="A31" s="23">
        <v>1</v>
      </c>
      <c r="B31" s="23">
        <v>59.27</v>
      </c>
      <c r="C31" s="54" t="s">
        <v>45</v>
      </c>
      <c r="D31" s="44" t="s">
        <v>46</v>
      </c>
      <c r="E31" s="55">
        <v>31000</v>
      </c>
      <c r="K31" s="16"/>
    </row>
    <row r="32" spans="1:11" s="56" customFormat="1" ht="38.25">
      <c r="A32" s="23">
        <v>2</v>
      </c>
      <c r="B32" s="23">
        <v>59.27</v>
      </c>
      <c r="C32" s="54" t="s">
        <v>47</v>
      </c>
      <c r="D32" s="44" t="s">
        <v>48</v>
      </c>
      <c r="E32" s="55">
        <v>20000</v>
      </c>
      <c r="K32" s="16"/>
    </row>
    <row r="33" spans="1:11" s="56" customFormat="1" ht="12.75">
      <c r="A33" s="23">
        <v>3</v>
      </c>
      <c r="B33" s="23">
        <v>59.27</v>
      </c>
      <c r="C33" s="54" t="s">
        <v>49</v>
      </c>
      <c r="D33" s="44" t="s">
        <v>50</v>
      </c>
      <c r="E33" s="55">
        <v>10000</v>
      </c>
      <c r="K33" s="16"/>
    </row>
    <row r="34" spans="1:11" s="56" customFormat="1" ht="12.75">
      <c r="A34" s="23">
        <v>4</v>
      </c>
      <c r="B34" s="23">
        <v>59.27</v>
      </c>
      <c r="C34" s="54" t="s">
        <v>51</v>
      </c>
      <c r="D34" s="44" t="s">
        <v>52</v>
      </c>
      <c r="E34" s="55">
        <v>10000</v>
      </c>
      <c r="K34" s="16"/>
    </row>
    <row r="35" spans="1:11" s="56" customFormat="1" ht="12.75">
      <c r="A35" s="23">
        <v>5</v>
      </c>
      <c r="B35" s="23">
        <v>59.27</v>
      </c>
      <c r="C35" s="54" t="s">
        <v>53</v>
      </c>
      <c r="D35" s="44" t="s">
        <v>54</v>
      </c>
      <c r="E35" s="55">
        <v>10000</v>
      </c>
      <c r="K35" s="16"/>
    </row>
    <row r="36" spans="1:11" s="56" customFormat="1" ht="12.75">
      <c r="A36" s="41"/>
      <c r="B36" s="23"/>
      <c r="C36" s="42" t="s">
        <v>55</v>
      </c>
      <c r="D36" s="43"/>
      <c r="E36" s="43">
        <f>E39+E42</f>
        <v>760000</v>
      </c>
      <c r="K36" s="16"/>
    </row>
    <row r="37" spans="1:11" s="56" customFormat="1" ht="12.75">
      <c r="A37" s="109">
        <v>1</v>
      </c>
      <c r="B37" s="112">
        <v>59.27</v>
      </c>
      <c r="C37" s="113" t="s">
        <v>56</v>
      </c>
      <c r="D37" s="59" t="s">
        <v>57</v>
      </c>
      <c r="E37" s="60"/>
      <c r="K37" s="16"/>
    </row>
    <row r="38" spans="1:11" s="56" customFormat="1" ht="12.75">
      <c r="A38" s="110"/>
      <c r="B38" s="110"/>
      <c r="C38" s="110"/>
      <c r="D38" s="59" t="s">
        <v>58</v>
      </c>
      <c r="E38" s="61"/>
      <c r="K38" s="16"/>
    </row>
    <row r="39" spans="1:11" s="56" customFormat="1" ht="12.75">
      <c r="A39" s="110"/>
      <c r="B39" s="110"/>
      <c r="C39" s="110"/>
      <c r="D39" s="59" t="s">
        <v>59</v>
      </c>
      <c r="E39" s="61">
        <v>560000</v>
      </c>
      <c r="K39" s="16"/>
    </row>
    <row r="40" spans="1:11" s="56" customFormat="1" ht="12.75">
      <c r="A40" s="110"/>
      <c r="B40" s="110"/>
      <c r="C40" s="110"/>
      <c r="D40" s="59" t="s">
        <v>60</v>
      </c>
      <c r="E40" s="61"/>
      <c r="K40" s="16"/>
    </row>
    <row r="41" spans="1:11" s="56" customFormat="1" ht="12.75">
      <c r="A41" s="111"/>
      <c r="B41" s="111"/>
      <c r="C41" s="111"/>
      <c r="D41" s="59" t="s">
        <v>61</v>
      </c>
      <c r="E41" s="62"/>
      <c r="K41" s="16"/>
    </row>
    <row r="42" spans="1:11" s="63" customFormat="1" ht="12.75">
      <c r="A42" s="38">
        <v>3</v>
      </c>
      <c r="B42" s="23" t="s">
        <v>41</v>
      </c>
      <c r="C42" s="39"/>
      <c r="D42" s="39" t="s">
        <v>62</v>
      </c>
      <c r="E42" s="40">
        <v>200000</v>
      </c>
      <c r="K42" s="16"/>
    </row>
    <row r="43" spans="1:11" s="63" customFormat="1" ht="25.5">
      <c r="A43" s="64"/>
      <c r="B43" s="65"/>
      <c r="C43" s="66" t="s">
        <v>63</v>
      </c>
      <c r="D43" s="67"/>
      <c r="E43" s="68">
        <f>E44+E47+E56+E57+E58+E59+E60+E61+E62</f>
        <v>190500</v>
      </c>
      <c r="K43" s="16"/>
    </row>
    <row r="44" spans="1:11" s="63" customFormat="1" ht="12.75">
      <c r="A44" s="121">
        <v>1</v>
      </c>
      <c r="B44" s="121" t="s">
        <v>64</v>
      </c>
      <c r="C44" s="119" t="s">
        <v>65</v>
      </c>
      <c r="D44" s="69" t="s">
        <v>66</v>
      </c>
      <c r="E44" s="70">
        <f>E45+E46</f>
        <v>100000</v>
      </c>
      <c r="K44" s="16"/>
    </row>
    <row r="45" spans="1:11" s="63" customFormat="1" ht="25.5">
      <c r="A45" s="122"/>
      <c r="B45" s="122"/>
      <c r="C45" s="120"/>
      <c r="D45" s="71" t="s">
        <v>67</v>
      </c>
      <c r="E45" s="72">
        <v>45000</v>
      </c>
      <c r="K45" s="16"/>
    </row>
    <row r="46" spans="1:11" s="63" customFormat="1" ht="12.75">
      <c r="A46" s="123"/>
      <c r="B46" s="123"/>
      <c r="C46" s="120"/>
      <c r="D46" s="71" t="s">
        <v>68</v>
      </c>
      <c r="E46" s="72">
        <v>55000</v>
      </c>
      <c r="K46" s="16"/>
    </row>
    <row r="47" spans="1:11" s="63" customFormat="1" ht="12.75">
      <c r="A47" s="73">
        <v>2</v>
      </c>
      <c r="B47" s="74" t="s">
        <v>64</v>
      </c>
      <c r="C47" s="75" t="s">
        <v>69</v>
      </c>
      <c r="D47" s="69" t="s">
        <v>66</v>
      </c>
      <c r="E47" s="70">
        <f>E48+E50+E54</f>
        <v>30000</v>
      </c>
      <c r="K47" s="16"/>
    </row>
    <row r="48" spans="1:11" s="63" customFormat="1" ht="12.75">
      <c r="A48" s="112"/>
      <c r="B48" s="112"/>
      <c r="C48" s="76" t="s">
        <v>70</v>
      </c>
      <c r="D48" s="77" t="s">
        <v>71</v>
      </c>
      <c r="E48" s="78">
        <v>10000</v>
      </c>
      <c r="K48" s="16"/>
    </row>
    <row r="49" spans="1:11" s="63" customFormat="1" ht="12.75">
      <c r="A49" s="117"/>
      <c r="B49" s="117"/>
      <c r="C49" s="76" t="s">
        <v>72</v>
      </c>
      <c r="D49" s="77" t="s">
        <v>71</v>
      </c>
      <c r="E49" s="79"/>
      <c r="K49" s="16"/>
    </row>
    <row r="50" spans="1:11" s="63" customFormat="1" ht="12.75">
      <c r="A50" s="117"/>
      <c r="B50" s="117"/>
      <c r="C50" s="76" t="s">
        <v>73</v>
      </c>
      <c r="D50" s="77" t="s">
        <v>74</v>
      </c>
      <c r="E50" s="79">
        <v>10000</v>
      </c>
      <c r="K50" s="16"/>
    </row>
    <row r="51" spans="1:11" s="63" customFormat="1" ht="12.75">
      <c r="A51" s="117"/>
      <c r="B51" s="117"/>
      <c r="C51" s="76" t="s">
        <v>75</v>
      </c>
      <c r="D51" s="77" t="s">
        <v>74</v>
      </c>
      <c r="E51" s="79"/>
      <c r="K51" s="16"/>
    </row>
    <row r="52" spans="1:11" s="63" customFormat="1" ht="12.75">
      <c r="A52" s="117"/>
      <c r="B52" s="117"/>
      <c r="C52" s="80" t="s">
        <v>76</v>
      </c>
      <c r="D52" s="77" t="s">
        <v>77</v>
      </c>
      <c r="E52" s="81"/>
      <c r="K52" s="16"/>
    </row>
    <row r="53" spans="1:11" s="63" customFormat="1" ht="12.75">
      <c r="A53" s="117"/>
      <c r="B53" s="117"/>
      <c r="C53" s="80" t="s">
        <v>78</v>
      </c>
      <c r="D53" s="77" t="s">
        <v>77</v>
      </c>
      <c r="E53" s="79"/>
      <c r="K53" s="16"/>
    </row>
    <row r="54" spans="1:11" s="63" customFormat="1" ht="12.75">
      <c r="A54" s="117"/>
      <c r="B54" s="117"/>
      <c r="C54" s="80" t="s">
        <v>79</v>
      </c>
      <c r="D54" s="77" t="s">
        <v>77</v>
      </c>
      <c r="E54" s="79">
        <v>10000</v>
      </c>
      <c r="K54" s="16"/>
    </row>
    <row r="55" spans="1:11" s="63" customFormat="1" ht="12.75">
      <c r="A55" s="117"/>
      <c r="B55" s="117"/>
      <c r="C55" s="76" t="s">
        <v>80</v>
      </c>
      <c r="D55" s="77" t="s">
        <v>77</v>
      </c>
      <c r="E55" s="79"/>
      <c r="K55" s="16"/>
    </row>
    <row r="56" spans="1:11" s="63" customFormat="1" ht="25.5">
      <c r="A56" s="73">
        <v>3</v>
      </c>
      <c r="B56" s="82" t="s">
        <v>64</v>
      </c>
      <c r="C56" s="75" t="s">
        <v>81</v>
      </c>
      <c r="D56" s="83" t="s">
        <v>82</v>
      </c>
      <c r="E56" s="70">
        <v>5500</v>
      </c>
      <c r="K56" s="16"/>
    </row>
    <row r="57" spans="1:11" s="63" customFormat="1" ht="12.75">
      <c r="A57" s="73">
        <v>4</v>
      </c>
      <c r="B57" s="73" t="s">
        <v>64</v>
      </c>
      <c r="C57" s="75" t="s">
        <v>83</v>
      </c>
      <c r="D57" s="84" t="s">
        <v>84</v>
      </c>
      <c r="E57" s="70">
        <v>10000</v>
      </c>
      <c r="K57" s="16"/>
    </row>
    <row r="58" spans="1:11" s="63" customFormat="1" ht="12.75">
      <c r="A58" s="73">
        <v>5</v>
      </c>
      <c r="B58" s="73" t="s">
        <v>64</v>
      </c>
      <c r="C58" s="75" t="s">
        <v>85</v>
      </c>
      <c r="D58" s="75" t="s">
        <v>86</v>
      </c>
      <c r="E58" s="70">
        <v>10000</v>
      </c>
      <c r="K58" s="16"/>
    </row>
    <row r="59" spans="1:11" s="63" customFormat="1" ht="25.5">
      <c r="A59" s="73">
        <v>6</v>
      </c>
      <c r="B59" s="82" t="s">
        <v>64</v>
      </c>
      <c r="C59" s="75" t="s">
        <v>87</v>
      </c>
      <c r="D59" s="75" t="s">
        <v>88</v>
      </c>
      <c r="E59" s="70">
        <v>10000</v>
      </c>
      <c r="K59" s="16"/>
    </row>
    <row r="60" spans="1:11" s="88" customFormat="1" ht="25.5">
      <c r="A60" s="73">
        <v>7</v>
      </c>
      <c r="B60" s="82" t="s">
        <v>64</v>
      </c>
      <c r="C60" s="85" t="s">
        <v>87</v>
      </c>
      <c r="D60" s="75" t="s">
        <v>88</v>
      </c>
      <c r="E60" s="70">
        <v>10000</v>
      </c>
      <c r="F60" s="86"/>
      <c r="G60" s="86"/>
      <c r="H60" s="86"/>
      <c r="I60" s="86"/>
      <c r="J60" s="86"/>
      <c r="K60" s="87"/>
    </row>
    <row r="61" spans="1:11" s="88" customFormat="1" ht="12.75">
      <c r="A61" s="73">
        <v>8</v>
      </c>
      <c r="B61" s="82" t="s">
        <v>64</v>
      </c>
      <c r="C61" s="75" t="s">
        <v>89</v>
      </c>
      <c r="D61" s="89" t="s">
        <v>74</v>
      </c>
      <c r="E61" s="70">
        <v>10000</v>
      </c>
      <c r="F61" s="86"/>
      <c r="G61" s="86"/>
      <c r="H61" s="86"/>
      <c r="I61" s="86"/>
      <c r="J61" s="86"/>
      <c r="K61" s="87"/>
    </row>
    <row r="62" spans="1:11" ht="12.75">
      <c r="A62" s="90">
        <v>9</v>
      </c>
      <c r="B62" s="82" t="s">
        <v>64</v>
      </c>
      <c r="C62" s="91" t="s">
        <v>90</v>
      </c>
      <c r="D62" s="92" t="s">
        <v>91</v>
      </c>
      <c r="E62" s="70">
        <v>5000</v>
      </c>
      <c r="K62" s="16"/>
    </row>
    <row r="63" spans="1:11" ht="12.75">
      <c r="A63" s="93"/>
      <c r="B63" s="93"/>
      <c r="C63" s="94" t="s">
        <v>92</v>
      </c>
      <c r="D63" s="95"/>
      <c r="E63" s="96">
        <f>E64+E65+E66+E67+E68+E69</f>
        <v>140000</v>
      </c>
      <c r="K63" s="16"/>
    </row>
    <row r="64" spans="1:11" ht="38.25">
      <c r="A64" s="38">
        <v>1</v>
      </c>
      <c r="B64" s="38">
        <v>68.27</v>
      </c>
      <c r="C64" s="97" t="s">
        <v>93</v>
      </c>
      <c r="D64" s="39" t="s">
        <v>94</v>
      </c>
      <c r="E64" s="40">
        <v>10000</v>
      </c>
      <c r="K64" s="16"/>
    </row>
    <row r="65" spans="1:11" ht="25.5">
      <c r="A65" s="38">
        <v>2</v>
      </c>
      <c r="B65" s="38">
        <v>68.27</v>
      </c>
      <c r="C65" s="97" t="s">
        <v>95</v>
      </c>
      <c r="D65" s="39" t="s">
        <v>96</v>
      </c>
      <c r="E65" s="40">
        <v>20000</v>
      </c>
      <c r="K65" s="16"/>
    </row>
    <row r="66" spans="1:11" ht="25.5">
      <c r="A66" s="38">
        <v>3</v>
      </c>
      <c r="B66" s="38">
        <v>68.27</v>
      </c>
      <c r="C66" s="97" t="s">
        <v>97</v>
      </c>
      <c r="D66" s="39" t="s">
        <v>98</v>
      </c>
      <c r="E66" s="40">
        <v>20000</v>
      </c>
      <c r="K66" s="16"/>
    </row>
    <row r="67" spans="1:11" ht="25.5">
      <c r="A67" s="38">
        <v>4</v>
      </c>
      <c r="B67" s="57">
        <v>68.27</v>
      </c>
      <c r="C67" s="58" t="s">
        <v>99</v>
      </c>
      <c r="D67" s="39" t="s">
        <v>100</v>
      </c>
      <c r="E67" s="98">
        <v>20000</v>
      </c>
      <c r="K67" s="16"/>
    </row>
    <row r="68" spans="1:11" ht="38.25">
      <c r="A68" s="38">
        <v>5</v>
      </c>
      <c r="B68" s="38">
        <v>68.27</v>
      </c>
      <c r="C68" s="97" t="s">
        <v>101</v>
      </c>
      <c r="D68" s="39" t="s">
        <v>102</v>
      </c>
      <c r="E68" s="40">
        <v>50000</v>
      </c>
      <c r="K68" s="16"/>
    </row>
    <row r="69" spans="1:11" ht="25.5">
      <c r="A69" s="38">
        <v>6</v>
      </c>
      <c r="B69" s="38">
        <v>68.27</v>
      </c>
      <c r="C69" s="97" t="s">
        <v>103</v>
      </c>
      <c r="D69" s="39" t="s">
        <v>104</v>
      </c>
      <c r="E69" s="40">
        <v>20000</v>
      </c>
      <c r="K69" s="16"/>
    </row>
    <row r="70" spans="1:11" ht="12.75">
      <c r="A70" s="18"/>
      <c r="B70" s="18"/>
      <c r="C70" s="19" t="s">
        <v>105</v>
      </c>
      <c r="D70" s="36"/>
      <c r="E70" s="99">
        <f>SUM(E71:E79)</f>
        <v>572000</v>
      </c>
      <c r="K70" s="16"/>
    </row>
    <row r="71" spans="1:11" ht="25.5">
      <c r="A71" s="28">
        <v>1</v>
      </c>
      <c r="B71" s="23">
        <v>84.27</v>
      </c>
      <c r="C71" s="100" t="s">
        <v>106</v>
      </c>
      <c r="D71" s="101" t="s">
        <v>107</v>
      </c>
      <c r="E71" s="101">
        <v>150000</v>
      </c>
      <c r="K71" s="16"/>
    </row>
    <row r="72" spans="1:11" ht="12.75">
      <c r="A72" s="28">
        <v>2</v>
      </c>
      <c r="B72" s="23">
        <v>84.27</v>
      </c>
      <c r="C72" s="100" t="s">
        <v>108</v>
      </c>
      <c r="D72" s="101" t="s">
        <v>109</v>
      </c>
      <c r="E72" s="101">
        <v>28000</v>
      </c>
      <c r="K72" s="16"/>
    </row>
    <row r="73" spans="1:11" ht="12.75">
      <c r="A73" s="28">
        <v>3</v>
      </c>
      <c r="B73" s="23">
        <v>84.27</v>
      </c>
      <c r="C73" s="100" t="s">
        <v>110</v>
      </c>
      <c r="D73" s="101" t="s">
        <v>111</v>
      </c>
      <c r="E73" s="101">
        <v>15000</v>
      </c>
      <c r="K73" s="16"/>
    </row>
    <row r="74" spans="1:11" ht="12.75">
      <c r="A74" s="28">
        <v>4</v>
      </c>
      <c r="B74" s="23">
        <v>84.27</v>
      </c>
      <c r="C74" s="100" t="s">
        <v>112</v>
      </c>
      <c r="D74" s="101" t="s">
        <v>113</v>
      </c>
      <c r="E74" s="101">
        <v>56000</v>
      </c>
      <c r="K74" s="16"/>
    </row>
    <row r="75" spans="1:11" ht="12.75">
      <c r="A75" s="28">
        <v>5</v>
      </c>
      <c r="B75" s="23">
        <v>84.27</v>
      </c>
      <c r="C75" s="100" t="s">
        <v>114</v>
      </c>
      <c r="D75" s="101" t="s">
        <v>115</v>
      </c>
      <c r="E75" s="101">
        <v>110000</v>
      </c>
      <c r="K75" s="16"/>
    </row>
    <row r="76" spans="1:11" ht="12.75">
      <c r="A76" s="28">
        <v>6</v>
      </c>
      <c r="B76" s="23">
        <v>84.27</v>
      </c>
      <c r="C76" s="100" t="s">
        <v>116</v>
      </c>
      <c r="D76" s="101" t="s">
        <v>117</v>
      </c>
      <c r="E76" s="101">
        <v>100000</v>
      </c>
      <c r="K76" s="16"/>
    </row>
    <row r="77" spans="1:11" ht="12.75">
      <c r="A77" s="28">
        <v>7</v>
      </c>
      <c r="B77" s="23">
        <v>84.27</v>
      </c>
      <c r="C77" s="25" t="s">
        <v>118</v>
      </c>
      <c r="D77" s="37" t="s">
        <v>119</v>
      </c>
      <c r="E77" s="102">
        <v>8500</v>
      </c>
      <c r="K77" s="16"/>
    </row>
    <row r="78" spans="1:11" ht="12.75">
      <c r="A78" s="28">
        <v>8</v>
      </c>
      <c r="B78" s="23">
        <v>84.27</v>
      </c>
      <c r="C78" s="25" t="s">
        <v>120</v>
      </c>
      <c r="D78" s="37" t="s">
        <v>121</v>
      </c>
      <c r="E78" s="102">
        <v>4500</v>
      </c>
      <c r="K78" s="16"/>
    </row>
    <row r="79" spans="1:11" ht="12.75">
      <c r="A79" s="28">
        <v>9</v>
      </c>
      <c r="B79" s="23">
        <v>84.27</v>
      </c>
      <c r="C79" s="25"/>
      <c r="D79" s="25" t="s">
        <v>122</v>
      </c>
      <c r="E79" s="102">
        <v>100000</v>
      </c>
      <c r="K79" s="16"/>
    </row>
    <row r="80" spans="1:11" ht="12.75">
      <c r="A80" s="29"/>
      <c r="B80" s="29"/>
      <c r="C80" s="19" t="s">
        <v>123</v>
      </c>
      <c r="D80" s="103"/>
      <c r="E80" s="99">
        <v>3000</v>
      </c>
      <c r="K80" s="16"/>
    </row>
    <row r="81" spans="1:11" ht="12.75">
      <c r="A81" s="23">
        <v>1</v>
      </c>
      <c r="B81" s="23">
        <v>54.27</v>
      </c>
      <c r="C81" s="25"/>
      <c r="D81" s="37" t="s">
        <v>124</v>
      </c>
      <c r="E81" s="26">
        <v>3000</v>
      </c>
      <c r="K81" s="16"/>
    </row>
  </sheetData>
  <mergeCells count="11">
    <mergeCell ref="A48:A55"/>
    <mergeCell ref="B48:B55"/>
    <mergeCell ref="C44:C46"/>
    <mergeCell ref="B44:B46"/>
    <mergeCell ref="A44:A46"/>
    <mergeCell ref="A37:A41"/>
    <mergeCell ref="B37:B41"/>
    <mergeCell ref="C37:C41"/>
    <mergeCell ref="C26:C28"/>
    <mergeCell ref="A26:A28"/>
    <mergeCell ref="B26:B28"/>
  </mergeCells>
  <printOptions horizontalCentered="1"/>
  <pageMargins left="0.3937007874015748" right="0.2362204724409449" top="1.3385826771653544" bottom="0.3937007874015748" header="0.1968503937007874" footer="0.2362204724409449"/>
  <pageSetup firstPageNumber="157" useFirstPageNumber="1" horizontalDpi="300" verticalDpi="300" orientation="portrait" r:id="rId1"/>
  <headerFooter alignWithMargins="0">
    <oddHeader>&amp;L&amp;"Arial,Aldin"ROMÂNIA
JUDEŢUL MUREŞ
CONSILIUL JUDEŢEAN&amp;C
&amp;"Arial,Aldin"PROGRAMUL DE REPARAŢII PE ANUL 2007&amp;R
&amp;"Arial,Aldin"ANEXA nr.6 la HCJ nr.______________&amp;"Arial,Obişnuit"
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gabi</cp:lastModifiedBy>
  <cp:lastPrinted>2007-01-23T12:23:46Z</cp:lastPrinted>
  <dcterms:created xsi:type="dcterms:W3CDTF">2007-01-23T06:37:32Z</dcterms:created>
  <dcterms:modified xsi:type="dcterms:W3CDTF">2007-01-23T12:23:46Z</dcterms:modified>
  <cp:category/>
  <cp:version/>
  <cp:contentType/>
  <cp:contentStatus/>
</cp:coreProperties>
</file>