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943" activeTab="0"/>
  </bookViews>
  <sheets>
    <sheet name="program drumuri" sheetId="1" r:id="rId1"/>
  </sheets>
  <definedNames>
    <definedName name="_xlnm.Print_Titles" localSheetId="0">'program drumuri'!$3:$3</definedName>
  </definedNames>
  <calcPr fullCalcOnLoad="1"/>
</workbook>
</file>

<file path=xl/sharedStrings.xml><?xml version="1.0" encoding="utf-8"?>
<sst xmlns="http://schemas.openxmlformats.org/spreadsheetml/2006/main" count="225" uniqueCount="183">
  <si>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</si>
  <si>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</si>
  <si>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</si>
  <si>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</si>
  <si>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</si>
  <si>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</si>
  <si>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</si>
  <si>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</si>
  <si>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</si>
  <si>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</si>
  <si>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</si>
  <si>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</si>
  <si>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</si>
  <si>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</si>
  <si>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</si>
  <si>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</si>
  <si>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</si>
  <si>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</si>
  <si>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</si>
  <si>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</si>
  <si>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</si>
  <si>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</si>
  <si>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</si>
  <si>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</si>
  <si>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</si>
  <si>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</si>
  <si>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</si>
  <si>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</si>
  <si>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</si>
  <si>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</si>
  <si>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</si>
  <si>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2.3</t>
  </si>
  <si>
    <t>II.</t>
  </si>
  <si>
    <t xml:space="preserve">E. </t>
  </si>
  <si>
    <t>1.4</t>
  </si>
  <si>
    <t>1.5</t>
  </si>
  <si>
    <t>1.6</t>
  </si>
  <si>
    <t>1.7</t>
  </si>
  <si>
    <t>1.8</t>
  </si>
  <si>
    <t>1.9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</si>
  <si>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</si>
  <si>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</si>
  <si>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</si>
  <si>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</si>
  <si>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</si>
  <si>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</si>
  <si>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</si>
  <si>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</si>
  <si>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</si>
  <si>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</si>
  <si>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</si>
  <si>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1.3.1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</si>
  <si>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</si>
  <si>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</si>
  <si>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</si>
  <si>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</si>
  <si>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</si>
  <si>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</si>
  <si>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</si>
  <si>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</si>
  <si>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</si>
  <si>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</si>
  <si>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</si>
  <si>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</si>
  <si>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</si>
  <si>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</si>
  <si>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</si>
  <si>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</si>
  <si>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</si>
  <si>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</si>
  <si>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</si>
  <si>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</si>
  <si>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</si>
  <si>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</si>
  <si>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</si>
  <si>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</si>
  <si>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</si>
  <si>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</si>
  <si>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</si>
  <si>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</si>
  <si>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</si>
  <si>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</si>
  <si>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</si>
  <si>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</si>
  <si>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</si>
  <si>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</si>
  <si>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</si>
  <si>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</si>
  <si>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1.18</t>
  </si>
  <si>
    <t>1.19</t>
  </si>
  <si>
    <t>1.20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</si>
  <si>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</si>
  <si>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</si>
  <si>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</si>
  <si>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</si>
  <si>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</si>
  <si>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</si>
  <si>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</si>
  <si>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</si>
  <si>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</si>
  <si>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</si>
  <si>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</si>
  <si>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</si>
  <si>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</si>
  <si>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</si>
  <si>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</si>
  <si>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</si>
  <si>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</si>
  <si>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</si>
  <si>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</si>
  <si>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</si>
  <si>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</si>
  <si>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</si>
  <si>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</si>
  <si>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</si>
  <si>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</si>
  <si>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</si>
  <si>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</si>
  <si>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</si>
  <si>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</si>
  <si>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</si>
  <si>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</si>
  <si>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</si>
  <si>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</si>
  <si>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</si>
  <si>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</si>
  <si>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</si>
  <si>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</si>
  <si>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</si>
  <si>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</si>
  <si>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</si>
  <si>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</si>
  <si>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</si>
  <si>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</si>
  <si>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</si>
  <si>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</si>
  <si>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</si>
  <si>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</si>
  <si>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</si>
  <si>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</si>
  <si>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</si>
  <si>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</si>
  <si>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1.29</t>
  </si>
  <si>
    <t>Modernizarea DJ 152A, DJ 151A şi DJ 151, Tg. Mureş (DN 15E)- Band - Şăulia-Sărmaşu - lim. jud. Bistriţa Năsăud, jud. Mureş -Etapa I - Faza DALI</t>
  </si>
  <si>
    <t xml:space="preserve">Reparații la pod de beton armat pe DJ151B Ugheni-Căpîlna-Bahnea-lim. Jud Sibiu km 13+013,  județul Mureș - PT +avize (Suplac) </t>
  </si>
  <si>
    <t xml:space="preserve">Reparații la pod de beton armat pe DJ151D Ungheni-Acățari-Tâmpa, km 24+382, județul Mureș -(Gălești) -  executie </t>
  </si>
  <si>
    <t>Reabilitarea unui tronson de drum județean  DJ107D limita județ Alba-Crăiești-Adămuș-int.DN14A, de la limita cu județul Alba până la intersecța cu DJ107 - faza PT+avize</t>
  </si>
  <si>
    <t>Reabilitarea unui tronson de drum județean  DJ143 Daneș-Criș-limită județ Sibiu- faza PT</t>
  </si>
  <si>
    <t>Modernizarea unui tronson de drum județean  DJ135A Viforoasa-Neaua-Miercurea Nirajului-Hodoșa - int.DJ153- faza PT</t>
  </si>
  <si>
    <t>Modernizarea DJ 152A, DJ 151A şi DJ 151, Tg. Mureş (DN 15E)- Band - Şăulia-Sărmaşu - lim. jud. Bistriţa Năsăud, jud. Mureş -Etapa I - Faza PT</t>
  </si>
  <si>
    <t>1.30</t>
  </si>
  <si>
    <t>Reabilitare tronson de drum pe DJ153 Reghin-Eremitu-Sovata (tronson Reghin-Eremitu)- faza PT</t>
  </si>
  <si>
    <t>1.3.2</t>
  </si>
  <si>
    <t>Îmbrăcăminte bituminoasă ușoară pe DJ134 Fântânele -Vețca, jud. Mureș -faza PT</t>
  </si>
  <si>
    <t>Îmbrăcăminți asfaltice bituminoase pe DJ153G Sânger (DJ151) - Papiu Ilarian - Iclănzel (DJ152A), km 12+400 – 14+380, judeţul Mureş - faza PT</t>
  </si>
  <si>
    <t>1.3.3</t>
  </si>
  <si>
    <t>1.3.4</t>
  </si>
  <si>
    <t>Reparații tronson de drum județean pe DJ 154E Reghin-Solovăstru-Gurghiu la km 7+800 - faza DALI</t>
  </si>
  <si>
    <t>Reparații pe drumul județean DJ135 Tg. Mureș-Măgherani-Sărățeni km 33+870, km 40+200, km 41+020 - faza PT</t>
  </si>
  <si>
    <t>1.3.5</t>
  </si>
  <si>
    <t>Reparații la pod de beton armat pe DJ151A int. DJ151- Șăulia-Band, km 0+142, județul Mureș - faza PT</t>
  </si>
  <si>
    <t>Reparații la pod de beton armat pe DJ151A int. DJ151- Șăulia-Band, km 19+215, județul Mureș - faza PT</t>
  </si>
  <si>
    <t xml:space="preserve">Întreținerea drenurilor 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</si>
  <si>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</si>
  <si>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</si>
  <si>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</si>
  <si>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</si>
  <si>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Sens giratoriu Band amplasament DJ152A km 18+000, Comuna Band, judeţul Mureş - faza PT</t>
  </si>
  <si>
    <t>Consolidare taluz pe drumul județean DJ142D în localitatea Deleni, comuna Băgaciu, județul Mureș- execuție</t>
  </si>
  <si>
    <t>Reabilitarea unui tronson de drum județean  DJ134 Fîntînele-Vețca-limita județ Harghita - faza PT</t>
  </si>
  <si>
    <t>Reparații la pod de beton armat pe DJ 153 la Beica de Jos, km 7+155 - execuție</t>
  </si>
  <si>
    <t>LUCRĂRI NOI</t>
  </si>
  <si>
    <t>Reabilitare DJ 153C Reghin -Lăpușna - lim.jud. Harghita   - SF</t>
  </si>
  <si>
    <t xml:space="preserve">PROGRAM - 2022
LUCRĂRI LA  DRUMURI JUDETENE   </t>
  </si>
  <si>
    <t>Întreţinerea curentă pe timp de vară (1.1+1.2+1.3+1.4)</t>
  </si>
  <si>
    <t xml:space="preserve">Lucrări privind reparaţii curente la drumurile publice  </t>
  </si>
  <si>
    <t>6</t>
  </si>
  <si>
    <t>Obiective de investiţii (1+2+3+4+5+6)</t>
  </si>
  <si>
    <t>6.1</t>
  </si>
  <si>
    <t>Buget 2022
iniţial</t>
  </si>
  <si>
    <t>Influenţe</t>
  </si>
  <si>
    <t>Refacere poduri - 1 (Hodac) - HGR 554/2020 (Refacere podeţ pe DJ153H în localitatea Toaca, com. Hodac, judeţul Mureş)</t>
  </si>
  <si>
    <t>Buget 2022
rectificat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</si>
</sst>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3" fontId="1" fillId="0" borderId="10" xfId="53" applyNumberFormat="1" applyFont="1" applyBorder="1">
      <alignment/>
      <protection/>
    </xf>
    <xf numFmtId="3" fontId="1" fillId="32" borderId="10" xfId="53" applyNumberFormat="1" applyFont="1" applyFill="1" applyBorder="1">
      <alignment/>
      <protection/>
    </xf>
    <xf numFmtId="3" fontId="0" fillId="0" borderId="10" xfId="53" applyNumberFormat="1" applyBorder="1">
      <alignment/>
      <protection/>
    </xf>
    <xf numFmtId="3" fontId="0" fillId="0" borderId="10" xfId="53" applyNumberFormat="1" applyFont="1" applyBorder="1">
      <alignment/>
      <protection/>
    </xf>
    <xf numFmtId="3" fontId="5" fillId="32" borderId="10" xfId="52" applyNumberFormat="1" applyFont="1" applyFill="1" applyBorder="1" applyAlignment="1">
      <alignment horizontal="left" wrapText="1"/>
      <protection/>
    </xf>
    <xf numFmtId="3" fontId="0" fillId="32" borderId="10" xfId="53" applyNumberFormat="1" applyFill="1" applyBorder="1">
      <alignment/>
      <protection/>
    </xf>
    <xf numFmtId="0" fontId="0" fillId="32" borderId="0" xfId="53" applyFont="1" applyFill="1">
      <alignment/>
      <protection/>
    </xf>
    <xf numFmtId="3" fontId="5" fillId="32" borderId="10" xfId="44" applyNumberFormat="1" applyFont="1" applyFill="1" applyBorder="1" applyAlignment="1">
      <alignment horizontal="left" wrapText="1"/>
    </xf>
    <xf numFmtId="0" fontId="0" fillId="32" borderId="0" xfId="53" applyFill="1">
      <alignment/>
      <protection/>
    </xf>
    <xf numFmtId="3" fontId="5" fillId="0" borderId="10" xfId="52" applyNumberFormat="1" applyFont="1" applyBorder="1" applyAlignment="1">
      <alignment horizontal="left" vertical="center" wrapText="1"/>
      <protection/>
    </xf>
    <xf numFmtId="3" fontId="5" fillId="0" borderId="13" xfId="52" applyNumberFormat="1" applyFont="1" applyBorder="1" applyAlignment="1">
      <alignment horizontal="left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0" borderId="10" xfId="44" applyNumberFormat="1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ill="1" applyBorder="1">
      <alignment/>
      <protection/>
    </xf>
    <xf numFmtId="0" fontId="0" fillId="0" borderId="0" xfId="53" applyFill="1">
      <alignment/>
      <protection/>
    </xf>
    <xf numFmtId="3" fontId="1" fillId="0" borderId="0" xfId="53" applyNumberFormat="1" applyFo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0" fillId="0" borderId="11" xfId="53" applyNumberFormat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53" applyFont="1" applyAlignment="1">
      <alignment horizontal="center" wrapText="1"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view="pageLayout" zoomScaleNormal="85" workbookViewId="0" topLeftCell="Q1">
      <selection activeCell="Q11" sqref="Q11"/>
    </sheetView>
  </sheetViews>
  <sheetFormatPr defaultColWidth="9.140625" defaultRowHeight="12.75"/>
  <cols>
    <col min="1" max="1" width="6.140625" style="10" customWidth="1"/>
    <col min="2" max="2" width="48.8515625" style="10" customWidth="1"/>
    <col min="3" max="5" width="14.28125" style="10" customWidth="1"/>
    <col min="6" max="16384" width="9.140625" style="10" customWidth="1"/>
  </cols>
  <sheetData>
    <row r="1" spans="1:5" ht="33.75" customHeight="1">
      <c r="A1" s="69" t="s">
        <v>173</v>
      </c>
      <c r="B1" s="69"/>
      <c r="C1" s="70"/>
      <c r="D1" s="70"/>
      <c r="E1" s="70"/>
    </row>
    <row r="2" spans="3:5" ht="12.75">
      <c r="C2" s="11"/>
      <c r="D2" s="11"/>
      <c r="E2" s="11" t="s">
        <v>105</v>
      </c>
    </row>
    <row r="3" spans="1:5" ht="30">
      <c r="A3" s="12" t="s">
        <v>0</v>
      </c>
      <c r="B3" s="13" t="s">
        <v>1</v>
      </c>
      <c r="C3" s="14" t="s">
        <v>179</v>
      </c>
      <c r="D3" s="14" t="s">
        <v>180</v>
      </c>
      <c r="E3" s="14" t="s">
        <v>182</v>
      </c>
    </row>
    <row r="4" spans="1:6" s="18" customFormat="1" ht="15">
      <c r="A4" s="15" t="s">
        <v>2</v>
      </c>
      <c r="B4" s="16" t="s">
        <v>3</v>
      </c>
      <c r="C4" s="17">
        <f>C5+C68</f>
        <v>47203000</v>
      </c>
      <c r="D4" s="17">
        <f>D5+D68</f>
        <v>0</v>
      </c>
      <c r="E4" s="17">
        <f>E5+E68</f>
        <v>47203000</v>
      </c>
      <c r="F4" s="62"/>
    </row>
    <row r="5" spans="1:6" s="18" customFormat="1" ht="45">
      <c r="A5" s="19" t="s">
        <v>4</v>
      </c>
      <c r="B5" s="20" t="s">
        <v>5</v>
      </c>
      <c r="C5" s="21">
        <f>C6+C22+C29+C32</f>
        <v>27062000</v>
      </c>
      <c r="D5" s="21">
        <f>D6+D22+D29+D32</f>
        <v>0</v>
      </c>
      <c r="E5" s="21">
        <f>E6+E22+E29+E32</f>
        <v>27062000</v>
      </c>
      <c r="F5" s="62"/>
    </row>
    <row r="6" spans="1:6" s="18" customFormat="1" ht="30">
      <c r="A6" s="7" t="s">
        <v>6</v>
      </c>
      <c r="B6" s="6" t="s">
        <v>7</v>
      </c>
      <c r="C6" s="22">
        <f>C7+C17+C20</f>
        <v>2269000</v>
      </c>
      <c r="D6" s="22">
        <f>D7+D17+D20</f>
        <v>0</v>
      </c>
      <c r="E6" s="22">
        <f>E7+E17+E20</f>
        <v>2269000</v>
      </c>
      <c r="F6" s="62"/>
    </row>
    <row r="7" spans="1:6" s="18" customFormat="1" ht="30">
      <c r="A7" s="23">
        <v>1</v>
      </c>
      <c r="B7" s="24" t="s">
        <v>62</v>
      </c>
      <c r="C7" s="25">
        <f>C8+C9+C10+C16</f>
        <v>1721000</v>
      </c>
      <c r="D7" s="25">
        <f>D8+D9+D10+D16</f>
        <v>0</v>
      </c>
      <c r="E7" s="25">
        <f>E8+E9+E10+E16</f>
        <v>1721000</v>
      </c>
      <c r="F7" s="62"/>
    </row>
    <row r="8" spans="1:6" s="28" customFormat="1" ht="15">
      <c r="A8" s="4" t="s">
        <v>8</v>
      </c>
      <c r="B8" s="26" t="s">
        <v>9</v>
      </c>
      <c r="C8" s="47">
        <v>800000</v>
      </c>
      <c r="D8" s="47"/>
      <c r="E8" s="47">
        <f>C8+D8</f>
        <v>800000</v>
      </c>
      <c r="F8" s="62"/>
    </row>
    <row r="9" spans="1:6" s="28" customFormat="1" ht="15">
      <c r="A9" s="4" t="s">
        <v>10</v>
      </c>
      <c r="B9" s="26" t="s">
        <v>49</v>
      </c>
      <c r="C9" s="47">
        <v>541000</v>
      </c>
      <c r="D9" s="47"/>
      <c r="E9" s="47">
        <f>C9+D9</f>
        <v>541000</v>
      </c>
      <c r="F9" s="62"/>
    </row>
    <row r="10" spans="1:6" s="28" customFormat="1" ht="45">
      <c r="A10" s="4" t="s">
        <v>11</v>
      </c>
      <c r="B10" s="26" t="s">
        <v>127</v>
      </c>
      <c r="C10" s="27">
        <f>C11+C12+C13+C15+C14</f>
        <v>280000</v>
      </c>
      <c r="D10" s="27">
        <f>D11+D12+D13+D15+D14</f>
        <v>0</v>
      </c>
      <c r="E10" s="27">
        <f>E11+E12+E13+E15+E14</f>
        <v>280000</v>
      </c>
      <c r="F10" s="62"/>
    </row>
    <row r="11" spans="1:6" s="28" customFormat="1" ht="28.5">
      <c r="A11" s="30" t="s">
        <v>51</v>
      </c>
      <c r="B11" s="31" t="s">
        <v>131</v>
      </c>
      <c r="C11" s="48">
        <v>80000</v>
      </c>
      <c r="D11" s="48"/>
      <c r="E11" s="48">
        <f aca="true" t="shared" si="0" ref="E11:E16">C11+D11</f>
        <v>80000</v>
      </c>
      <c r="F11" s="62"/>
    </row>
    <row r="12" spans="1:6" s="28" customFormat="1" ht="42.75">
      <c r="A12" s="30" t="s">
        <v>152</v>
      </c>
      <c r="B12" s="31" t="s">
        <v>137</v>
      </c>
      <c r="C12" s="48">
        <v>50000</v>
      </c>
      <c r="D12" s="48"/>
      <c r="E12" s="48">
        <f t="shared" si="0"/>
        <v>50000</v>
      </c>
      <c r="F12" s="62"/>
    </row>
    <row r="13" spans="1:6" s="28" customFormat="1" ht="28.5">
      <c r="A13" s="30" t="s">
        <v>155</v>
      </c>
      <c r="B13" s="31" t="s">
        <v>153</v>
      </c>
      <c r="C13" s="48">
        <v>50000</v>
      </c>
      <c r="D13" s="48"/>
      <c r="E13" s="48">
        <f t="shared" si="0"/>
        <v>50000</v>
      </c>
      <c r="F13" s="62"/>
    </row>
    <row r="14" spans="1:6" s="28" customFormat="1" ht="42.75">
      <c r="A14" s="30" t="s">
        <v>156</v>
      </c>
      <c r="B14" s="31" t="s">
        <v>158</v>
      </c>
      <c r="C14" s="48">
        <v>50000</v>
      </c>
      <c r="D14" s="48"/>
      <c r="E14" s="48">
        <f t="shared" si="0"/>
        <v>50000</v>
      </c>
      <c r="F14" s="62"/>
    </row>
    <row r="15" spans="1:6" s="28" customFormat="1" ht="42.75">
      <c r="A15" s="30" t="s">
        <v>159</v>
      </c>
      <c r="B15" s="31" t="s">
        <v>154</v>
      </c>
      <c r="C15" s="48">
        <v>50000</v>
      </c>
      <c r="D15" s="48"/>
      <c r="E15" s="48">
        <f t="shared" si="0"/>
        <v>50000</v>
      </c>
      <c r="F15" s="62"/>
    </row>
    <row r="16" spans="1:6" s="28" customFormat="1" ht="45">
      <c r="A16" s="4" t="s">
        <v>34</v>
      </c>
      <c r="B16" s="26" t="s">
        <v>12</v>
      </c>
      <c r="C16" s="47">
        <v>100000</v>
      </c>
      <c r="D16" s="47"/>
      <c r="E16" s="47">
        <f t="shared" si="0"/>
        <v>100000</v>
      </c>
      <c r="F16" s="62"/>
    </row>
    <row r="17" spans="1:6" s="18" customFormat="1" ht="45">
      <c r="A17" s="23">
        <v>2</v>
      </c>
      <c r="B17" s="24" t="s">
        <v>106</v>
      </c>
      <c r="C17" s="29">
        <f>C18+C19</f>
        <v>503000</v>
      </c>
      <c r="D17" s="29">
        <f>D18+D19</f>
        <v>0</v>
      </c>
      <c r="E17" s="29">
        <f>E18+E19</f>
        <v>503000</v>
      </c>
      <c r="F17" s="62"/>
    </row>
    <row r="18" spans="1:6" ht="14.25">
      <c r="A18" s="30" t="s">
        <v>13</v>
      </c>
      <c r="B18" s="31" t="s">
        <v>14</v>
      </c>
      <c r="C18" s="48">
        <v>83000</v>
      </c>
      <c r="D18" s="48"/>
      <c r="E18" s="48">
        <f>C18+D18</f>
        <v>83000</v>
      </c>
      <c r="F18" s="62"/>
    </row>
    <row r="19" spans="1:6" ht="14.25">
      <c r="A19" s="30" t="s">
        <v>15</v>
      </c>
      <c r="B19" s="31" t="s">
        <v>16</v>
      </c>
      <c r="C19" s="48">
        <v>420000</v>
      </c>
      <c r="D19" s="48"/>
      <c r="E19" s="48">
        <f>C19+D19</f>
        <v>420000</v>
      </c>
      <c r="F19" s="62"/>
    </row>
    <row r="20" spans="1:6" s="18" customFormat="1" ht="45">
      <c r="A20" s="23">
        <v>3</v>
      </c>
      <c r="B20" s="24" t="s">
        <v>17</v>
      </c>
      <c r="C20" s="32">
        <f>SUM(C21)</f>
        <v>45000</v>
      </c>
      <c r="D20" s="32">
        <f>SUM(D21)</f>
        <v>0</v>
      </c>
      <c r="E20" s="32">
        <f>SUM(E21)</f>
        <v>45000</v>
      </c>
      <c r="F20" s="62"/>
    </row>
    <row r="21" spans="1:6" ht="14.25">
      <c r="A21" s="30" t="s">
        <v>18</v>
      </c>
      <c r="B21" s="31" t="s">
        <v>19</v>
      </c>
      <c r="C21" s="48">
        <v>45000</v>
      </c>
      <c r="D21" s="48"/>
      <c r="E21" s="48">
        <f>C21+D21</f>
        <v>45000</v>
      </c>
      <c r="F21" s="62"/>
    </row>
    <row r="22" spans="1:6" s="18" customFormat="1" ht="30">
      <c r="A22" s="8" t="s">
        <v>20</v>
      </c>
      <c r="B22" s="33" t="s">
        <v>21</v>
      </c>
      <c r="C22" s="1">
        <f>C23+C28</f>
        <v>9750000</v>
      </c>
      <c r="D22" s="1">
        <f>D23+D28</f>
        <v>0</v>
      </c>
      <c r="E22" s="1">
        <f>E23+E28</f>
        <v>9750000</v>
      </c>
      <c r="F22" s="62"/>
    </row>
    <row r="23" spans="1:6" s="18" customFormat="1" ht="30">
      <c r="A23" s="23">
        <v>1</v>
      </c>
      <c r="B23" s="34" t="s">
        <v>174</v>
      </c>
      <c r="C23" s="29">
        <f>C24+C25+C26+C27</f>
        <v>4350000</v>
      </c>
      <c r="D23" s="29">
        <f>D24+D25+D26+D27</f>
        <v>0</v>
      </c>
      <c r="E23" s="29">
        <f>E24+E25+E26+E27</f>
        <v>4350000</v>
      </c>
      <c r="F23" s="62"/>
    </row>
    <row r="24" spans="1:6" ht="14.25">
      <c r="A24" s="30" t="s">
        <v>8</v>
      </c>
      <c r="B24" s="31" t="s">
        <v>22</v>
      </c>
      <c r="C24" s="48">
        <v>2500000</v>
      </c>
      <c r="D24" s="48"/>
      <c r="E24" s="48">
        <f>C24+D24</f>
        <v>2500000</v>
      </c>
      <c r="F24" s="62"/>
    </row>
    <row r="25" spans="1:6" ht="14.25">
      <c r="A25" s="30" t="s">
        <v>10</v>
      </c>
      <c r="B25" s="31" t="s">
        <v>23</v>
      </c>
      <c r="C25" s="48">
        <v>600000</v>
      </c>
      <c r="D25" s="48"/>
      <c r="E25" s="48">
        <f>C25+D25</f>
        <v>600000</v>
      </c>
      <c r="F25" s="62"/>
    </row>
    <row r="26" spans="1:6" ht="99.75">
      <c r="A26" s="30" t="s">
        <v>11</v>
      </c>
      <c r="B26" s="31" t="s">
        <v>61</v>
      </c>
      <c r="C26" s="48">
        <v>1200000</v>
      </c>
      <c r="D26" s="48"/>
      <c r="E26" s="48">
        <f>C26+D26</f>
        <v>1200000</v>
      </c>
      <c r="F26" s="62"/>
    </row>
    <row r="27" spans="1:6" ht="14.25">
      <c r="A27" s="30" t="s">
        <v>34</v>
      </c>
      <c r="B27" s="31" t="s">
        <v>162</v>
      </c>
      <c r="C27" s="48">
        <v>50000</v>
      </c>
      <c r="D27" s="48"/>
      <c r="E27" s="48">
        <f>C27+D27</f>
        <v>50000</v>
      </c>
      <c r="F27" s="62"/>
    </row>
    <row r="28" spans="1:6" s="18" customFormat="1" ht="30">
      <c r="A28" s="23" t="s">
        <v>24</v>
      </c>
      <c r="B28" s="34" t="s">
        <v>25</v>
      </c>
      <c r="C28" s="29">
        <v>5400000</v>
      </c>
      <c r="D28" s="29"/>
      <c r="E28" s="29">
        <f>C28+D28</f>
        <v>5400000</v>
      </c>
      <c r="F28" s="62"/>
    </row>
    <row r="29" spans="1:6" s="18" customFormat="1" ht="30">
      <c r="A29" s="8" t="s">
        <v>26</v>
      </c>
      <c r="B29" s="33" t="s">
        <v>114</v>
      </c>
      <c r="C29" s="1">
        <f>C30+C31</f>
        <v>6800000</v>
      </c>
      <c r="D29" s="1">
        <f>D30+D31</f>
        <v>0</v>
      </c>
      <c r="E29" s="1">
        <f>E30+E31</f>
        <v>6800000</v>
      </c>
      <c r="F29" s="62"/>
    </row>
    <row r="30" spans="1:6" s="18" customFormat="1" ht="15">
      <c r="A30" s="5">
        <v>1</v>
      </c>
      <c r="B30" s="35" t="s">
        <v>27</v>
      </c>
      <c r="C30" s="46">
        <v>6000000</v>
      </c>
      <c r="D30" s="46"/>
      <c r="E30" s="46">
        <f>C30+D30</f>
        <v>6000000</v>
      </c>
      <c r="F30" s="62"/>
    </row>
    <row r="31" spans="1:6" s="28" customFormat="1" ht="45">
      <c r="A31" s="4">
        <v>2</v>
      </c>
      <c r="B31" s="36" t="s">
        <v>28</v>
      </c>
      <c r="C31" s="46">
        <v>800000</v>
      </c>
      <c r="D31" s="46"/>
      <c r="E31" s="46">
        <f>C31+D31</f>
        <v>800000</v>
      </c>
      <c r="F31" s="62"/>
    </row>
    <row r="32" spans="1:6" s="18" customFormat="1" ht="30">
      <c r="A32" s="2" t="s">
        <v>29</v>
      </c>
      <c r="B32" s="33" t="s">
        <v>175</v>
      </c>
      <c r="C32" s="1">
        <f>C33</f>
        <v>8243000</v>
      </c>
      <c r="D32" s="1">
        <f>D33</f>
        <v>0</v>
      </c>
      <c r="E32" s="1">
        <f>E33</f>
        <v>8243000</v>
      </c>
      <c r="F32" s="62"/>
    </row>
    <row r="33" spans="1:6" s="18" customFormat="1" ht="30">
      <c r="A33" s="5" t="s">
        <v>30</v>
      </c>
      <c r="B33" s="37" t="s">
        <v>128</v>
      </c>
      <c r="C33" s="3">
        <f>SUM(C34:C67)</f>
        <v>8243000</v>
      </c>
      <c r="D33" s="3">
        <f>SUM(D34:D67)</f>
        <v>0</v>
      </c>
      <c r="E33" s="3">
        <f>SUM(E34:E67)</f>
        <v>8243000</v>
      </c>
      <c r="F33" s="62"/>
    </row>
    <row r="34" spans="1:6" ht="14.25">
      <c r="A34" s="30" t="s">
        <v>8</v>
      </c>
      <c r="B34" s="31" t="s">
        <v>50</v>
      </c>
      <c r="C34" s="48">
        <v>400000</v>
      </c>
      <c r="D34" s="48"/>
      <c r="E34" s="48">
        <f aca="true" t="shared" si="1" ref="E34:E67">C34+D34</f>
        <v>400000</v>
      </c>
      <c r="F34" s="62"/>
    </row>
    <row r="35" spans="1:6" ht="48.75" customHeight="1">
      <c r="A35" s="30" t="s">
        <v>10</v>
      </c>
      <c r="B35" s="31" t="s">
        <v>63</v>
      </c>
      <c r="C35" s="48">
        <v>47000</v>
      </c>
      <c r="D35" s="48"/>
      <c r="E35" s="48">
        <f t="shared" si="1"/>
        <v>47000</v>
      </c>
      <c r="F35" s="62"/>
    </row>
    <row r="36" spans="1:6" ht="47.25" customHeight="1">
      <c r="A36" s="30" t="s">
        <v>11</v>
      </c>
      <c r="B36" s="31" t="s">
        <v>64</v>
      </c>
      <c r="C36" s="48">
        <v>72000</v>
      </c>
      <c r="D36" s="48"/>
      <c r="E36" s="48">
        <f t="shared" si="1"/>
        <v>72000</v>
      </c>
      <c r="F36" s="62"/>
    </row>
    <row r="37" spans="1:6" ht="47.25" customHeight="1">
      <c r="A37" s="30" t="s">
        <v>34</v>
      </c>
      <c r="B37" s="31" t="s">
        <v>144</v>
      </c>
      <c r="C37" s="48">
        <v>5000</v>
      </c>
      <c r="D37" s="48"/>
      <c r="E37" s="48">
        <f t="shared" si="1"/>
        <v>5000</v>
      </c>
      <c r="F37" s="62"/>
    </row>
    <row r="38" spans="1:6" ht="14.25">
      <c r="A38" s="30" t="s">
        <v>35</v>
      </c>
      <c r="B38" s="31" t="s">
        <v>83</v>
      </c>
      <c r="C38" s="48">
        <v>60000</v>
      </c>
      <c r="D38" s="48"/>
      <c r="E38" s="48">
        <f t="shared" si="1"/>
        <v>60000</v>
      </c>
      <c r="F38" s="62"/>
    </row>
    <row r="39" spans="1:6" ht="28.5">
      <c r="A39" s="30" t="s">
        <v>36</v>
      </c>
      <c r="B39" s="31" t="s">
        <v>84</v>
      </c>
      <c r="C39" s="48">
        <v>30000</v>
      </c>
      <c r="D39" s="48"/>
      <c r="E39" s="48">
        <f t="shared" si="1"/>
        <v>30000</v>
      </c>
      <c r="F39" s="62"/>
    </row>
    <row r="40" spans="1:6" ht="14.25">
      <c r="A40" s="30" t="s">
        <v>37</v>
      </c>
      <c r="B40" s="31" t="s">
        <v>85</v>
      </c>
      <c r="C40" s="48">
        <v>3000</v>
      </c>
      <c r="D40" s="48"/>
      <c r="E40" s="48">
        <f t="shared" si="1"/>
        <v>3000</v>
      </c>
      <c r="F40" s="62"/>
    </row>
    <row r="41" spans="1:6" ht="14.25">
      <c r="A41" s="30" t="s">
        <v>38</v>
      </c>
      <c r="B41" s="31" t="s">
        <v>86</v>
      </c>
      <c r="C41" s="48">
        <v>2000</v>
      </c>
      <c r="D41" s="48"/>
      <c r="E41" s="48">
        <f t="shared" si="1"/>
        <v>2000</v>
      </c>
      <c r="F41" s="62"/>
    </row>
    <row r="42" spans="1:6" ht="28.5">
      <c r="A42" s="30" t="s">
        <v>39</v>
      </c>
      <c r="B42" s="31" t="s">
        <v>87</v>
      </c>
      <c r="C42" s="48">
        <v>65000</v>
      </c>
      <c r="D42" s="48"/>
      <c r="E42" s="48">
        <f t="shared" si="1"/>
        <v>65000</v>
      </c>
      <c r="F42" s="62"/>
    </row>
    <row r="43" spans="1:6" s="54" customFormat="1" ht="28.5">
      <c r="A43" s="30" t="s">
        <v>54</v>
      </c>
      <c r="B43" s="50" t="s">
        <v>124</v>
      </c>
      <c r="C43" s="51">
        <v>75000</v>
      </c>
      <c r="D43" s="51"/>
      <c r="E43" s="51">
        <f t="shared" si="1"/>
        <v>75000</v>
      </c>
      <c r="F43" s="62"/>
    </row>
    <row r="44" spans="1:6" s="52" customFormat="1" ht="42.75">
      <c r="A44" s="30" t="s">
        <v>55</v>
      </c>
      <c r="B44" s="50" t="s">
        <v>145</v>
      </c>
      <c r="C44" s="48">
        <v>612000</v>
      </c>
      <c r="D44" s="48"/>
      <c r="E44" s="48">
        <f t="shared" si="1"/>
        <v>612000</v>
      </c>
      <c r="F44" s="62"/>
    </row>
    <row r="45" spans="1:6" s="45" customFormat="1" ht="42.75">
      <c r="A45" s="30" t="s">
        <v>56</v>
      </c>
      <c r="B45" s="55" t="s">
        <v>71</v>
      </c>
      <c r="C45" s="48">
        <v>2500000</v>
      </c>
      <c r="D45" s="48"/>
      <c r="E45" s="48">
        <f t="shared" si="1"/>
        <v>2500000</v>
      </c>
      <c r="F45" s="62"/>
    </row>
    <row r="46" spans="1:6" ht="28.5">
      <c r="A46" s="30" t="s">
        <v>57</v>
      </c>
      <c r="B46" s="38" t="s">
        <v>115</v>
      </c>
      <c r="C46" s="48">
        <v>500000</v>
      </c>
      <c r="D46" s="48"/>
      <c r="E46" s="48">
        <f t="shared" si="1"/>
        <v>500000</v>
      </c>
      <c r="F46" s="62"/>
    </row>
    <row r="47" spans="1:6" ht="28.5">
      <c r="A47" s="63" t="s">
        <v>65</v>
      </c>
      <c r="B47" s="38" t="s">
        <v>107</v>
      </c>
      <c r="C47" s="66">
        <v>412000</v>
      </c>
      <c r="D47" s="66"/>
      <c r="E47" s="66">
        <f t="shared" si="1"/>
        <v>412000</v>
      </c>
      <c r="F47" s="62"/>
    </row>
    <row r="48" spans="1:6" ht="28.5">
      <c r="A48" s="64"/>
      <c r="B48" s="39" t="s">
        <v>108</v>
      </c>
      <c r="C48" s="67"/>
      <c r="D48" s="67"/>
      <c r="E48" s="67">
        <f t="shared" si="1"/>
        <v>0</v>
      </c>
      <c r="F48" s="62"/>
    </row>
    <row r="49" spans="1:6" ht="28.5">
      <c r="A49" s="64"/>
      <c r="B49" s="39" t="s">
        <v>109</v>
      </c>
      <c r="C49" s="67"/>
      <c r="D49" s="67"/>
      <c r="E49" s="67">
        <f t="shared" si="1"/>
        <v>0</v>
      </c>
      <c r="F49" s="62"/>
    </row>
    <row r="50" spans="1:6" ht="14.25">
      <c r="A50" s="64"/>
      <c r="B50" s="39" t="s">
        <v>110</v>
      </c>
      <c r="C50" s="67"/>
      <c r="D50" s="67"/>
      <c r="E50" s="67">
        <f t="shared" si="1"/>
        <v>0</v>
      </c>
      <c r="F50" s="62"/>
    </row>
    <row r="51" spans="1:6" ht="42.75">
      <c r="A51" s="65"/>
      <c r="B51" s="40" t="s">
        <v>181</v>
      </c>
      <c r="C51" s="68"/>
      <c r="D51" s="68"/>
      <c r="E51" s="68">
        <f t="shared" si="1"/>
        <v>0</v>
      </c>
      <c r="F51" s="62"/>
    </row>
    <row r="52" spans="1:6" ht="57">
      <c r="A52" s="57" t="s">
        <v>68</v>
      </c>
      <c r="B52" s="40" t="s">
        <v>122</v>
      </c>
      <c r="C52" s="48">
        <v>65000</v>
      </c>
      <c r="D52" s="48"/>
      <c r="E52" s="48">
        <f t="shared" si="1"/>
        <v>65000</v>
      </c>
      <c r="F52" s="62"/>
    </row>
    <row r="53" spans="1:6" ht="48" customHeight="1">
      <c r="A53" s="57" t="s">
        <v>81</v>
      </c>
      <c r="B53" s="40" t="s">
        <v>129</v>
      </c>
      <c r="C53" s="48">
        <v>50000</v>
      </c>
      <c r="D53" s="48"/>
      <c r="E53" s="48">
        <f t="shared" si="1"/>
        <v>50000</v>
      </c>
      <c r="F53" s="62"/>
    </row>
    <row r="54" spans="1:6" ht="28.5">
      <c r="A54" s="57" t="s">
        <v>82</v>
      </c>
      <c r="B54" s="40" t="s">
        <v>120</v>
      </c>
      <c r="C54" s="48">
        <v>50000</v>
      </c>
      <c r="D54" s="48"/>
      <c r="E54" s="48">
        <f t="shared" si="1"/>
        <v>50000</v>
      </c>
      <c r="F54" s="62"/>
    </row>
    <row r="55" spans="1:6" ht="42.75">
      <c r="A55" s="57" t="s">
        <v>88</v>
      </c>
      <c r="B55" s="40" t="s">
        <v>132</v>
      </c>
      <c r="C55" s="48">
        <v>90000</v>
      </c>
      <c r="D55" s="48"/>
      <c r="E55" s="48">
        <f t="shared" si="1"/>
        <v>90000</v>
      </c>
      <c r="F55" s="62"/>
    </row>
    <row r="56" spans="1:6" ht="42.75">
      <c r="A56" s="57" t="s">
        <v>89</v>
      </c>
      <c r="B56" s="40" t="s">
        <v>160</v>
      </c>
      <c r="C56" s="48">
        <v>120000</v>
      </c>
      <c r="D56" s="48"/>
      <c r="E56" s="48">
        <f t="shared" si="1"/>
        <v>120000</v>
      </c>
      <c r="F56" s="62"/>
    </row>
    <row r="57" spans="1:6" ht="42.75">
      <c r="A57" s="57" t="s">
        <v>90</v>
      </c>
      <c r="B57" s="40" t="s">
        <v>161</v>
      </c>
      <c r="C57" s="48">
        <v>120000</v>
      </c>
      <c r="D57" s="48"/>
      <c r="E57" s="48">
        <f t="shared" si="1"/>
        <v>120000</v>
      </c>
      <c r="F57" s="62"/>
    </row>
    <row r="58" spans="1:6" ht="28.5">
      <c r="A58" s="57" t="s">
        <v>91</v>
      </c>
      <c r="B58" s="9" t="s">
        <v>121</v>
      </c>
      <c r="C58" s="48">
        <v>15000</v>
      </c>
      <c r="D58" s="48"/>
      <c r="E58" s="48">
        <f t="shared" si="1"/>
        <v>15000</v>
      </c>
      <c r="F58" s="62"/>
    </row>
    <row r="59" spans="1:6" ht="28.5">
      <c r="A59" s="57" t="s">
        <v>92</v>
      </c>
      <c r="B59" s="40" t="s">
        <v>133</v>
      </c>
      <c r="C59" s="48">
        <v>150000</v>
      </c>
      <c r="D59" s="48"/>
      <c r="E59" s="48">
        <f t="shared" si="1"/>
        <v>150000</v>
      </c>
      <c r="F59" s="62"/>
    </row>
    <row r="60" spans="1:6" ht="42.75">
      <c r="A60" s="57" t="s">
        <v>98</v>
      </c>
      <c r="B60" s="40" t="s">
        <v>139</v>
      </c>
      <c r="C60" s="48">
        <v>250000</v>
      </c>
      <c r="D60" s="48"/>
      <c r="E60" s="48">
        <f t="shared" si="1"/>
        <v>250000</v>
      </c>
      <c r="F60" s="62"/>
    </row>
    <row r="61" spans="1:6" ht="14.25">
      <c r="A61" s="57" t="s">
        <v>99</v>
      </c>
      <c r="B61" s="56" t="s">
        <v>140</v>
      </c>
      <c r="C61" s="48">
        <v>1050000</v>
      </c>
      <c r="D61" s="48"/>
      <c r="E61" s="48">
        <f t="shared" si="1"/>
        <v>1050000</v>
      </c>
      <c r="F61" s="62"/>
    </row>
    <row r="62" spans="1:6" ht="28.5">
      <c r="A62" s="57" t="s">
        <v>100</v>
      </c>
      <c r="B62" s="56" t="s">
        <v>141</v>
      </c>
      <c r="C62" s="48">
        <v>850000</v>
      </c>
      <c r="D62" s="48"/>
      <c r="E62" s="48">
        <f t="shared" si="1"/>
        <v>850000</v>
      </c>
      <c r="F62" s="62"/>
    </row>
    <row r="63" spans="1:6" ht="28.5">
      <c r="A63" s="57" t="s">
        <v>102</v>
      </c>
      <c r="B63" s="31" t="s">
        <v>163</v>
      </c>
      <c r="C63" s="48">
        <v>100000</v>
      </c>
      <c r="D63" s="48"/>
      <c r="E63" s="48">
        <f t="shared" si="1"/>
        <v>100000</v>
      </c>
      <c r="F63" s="62"/>
    </row>
    <row r="64" spans="1:6" ht="32.25" customHeight="1">
      <c r="A64" s="57" t="s">
        <v>104</v>
      </c>
      <c r="B64" s="40" t="s">
        <v>164</v>
      </c>
      <c r="C64" s="48">
        <v>100000</v>
      </c>
      <c r="D64" s="48"/>
      <c r="E64" s="48">
        <f t="shared" si="1"/>
        <v>100000</v>
      </c>
      <c r="F64" s="62"/>
    </row>
    <row r="65" spans="1:6" ht="24" customHeight="1">
      <c r="A65" s="57" t="s">
        <v>135</v>
      </c>
      <c r="B65" s="55" t="s">
        <v>165</v>
      </c>
      <c r="C65" s="48">
        <v>300000</v>
      </c>
      <c r="D65" s="48"/>
      <c r="E65" s="48">
        <f t="shared" si="1"/>
        <v>300000</v>
      </c>
      <c r="F65" s="62"/>
    </row>
    <row r="66" spans="1:6" ht="42.75">
      <c r="A66" s="57" t="s">
        <v>142</v>
      </c>
      <c r="B66" s="40" t="s">
        <v>166</v>
      </c>
      <c r="C66" s="48">
        <v>100000</v>
      </c>
      <c r="D66" s="48"/>
      <c r="E66" s="48">
        <f t="shared" si="1"/>
        <v>100000</v>
      </c>
      <c r="F66" s="62"/>
    </row>
    <row r="67" spans="1:6" ht="42.75">
      <c r="A67" s="57" t="s">
        <v>150</v>
      </c>
      <c r="B67" s="40" t="s">
        <v>168</v>
      </c>
      <c r="C67" s="48">
        <v>50000</v>
      </c>
      <c r="D67" s="48"/>
      <c r="E67" s="48">
        <f t="shared" si="1"/>
        <v>50000</v>
      </c>
      <c r="F67" s="62"/>
    </row>
    <row r="68" spans="1:6" s="18" customFormat="1" ht="30">
      <c r="A68" s="19" t="s">
        <v>32</v>
      </c>
      <c r="B68" s="20" t="s">
        <v>111</v>
      </c>
      <c r="C68" s="41">
        <f>C69</f>
        <v>20141000</v>
      </c>
      <c r="D68" s="41">
        <f>D69</f>
        <v>0</v>
      </c>
      <c r="E68" s="41">
        <f>E69</f>
        <v>20141000</v>
      </c>
      <c r="F68" s="62"/>
    </row>
    <row r="69" spans="1:6" s="18" customFormat="1" ht="15">
      <c r="A69" s="2" t="s">
        <v>33</v>
      </c>
      <c r="B69" s="33" t="s">
        <v>177</v>
      </c>
      <c r="C69" s="1">
        <f>C70+C100+C104+C109+C112+C116</f>
        <v>20141000</v>
      </c>
      <c r="D69" s="1">
        <f>D70+D100+D104+D109+D112+D116</f>
        <v>0</v>
      </c>
      <c r="E69" s="1">
        <f>E70+E100+E104+E109+E112+E116</f>
        <v>20141000</v>
      </c>
      <c r="F69" s="62"/>
    </row>
    <row r="70" spans="1:6" s="18" customFormat="1" ht="90">
      <c r="A70" s="42" t="s">
        <v>30</v>
      </c>
      <c r="B70" s="43" t="s">
        <v>60</v>
      </c>
      <c r="C70" s="29">
        <f>SUM(C71:C99)</f>
        <v>2980000</v>
      </c>
      <c r="D70" s="29">
        <f>SUM(D71:D99)</f>
        <v>0</v>
      </c>
      <c r="E70" s="29">
        <f>SUM(E71:E99)</f>
        <v>2980000</v>
      </c>
      <c r="F70" s="62"/>
    </row>
    <row r="71" spans="1:6" s="61" customFormat="1" ht="42.75">
      <c r="A71" s="59" t="s">
        <v>8</v>
      </c>
      <c r="B71" s="9" t="s">
        <v>66</v>
      </c>
      <c r="C71" s="60">
        <v>150000</v>
      </c>
      <c r="D71" s="60"/>
      <c r="E71" s="60">
        <f aca="true" t="shared" si="2" ref="E71:E99">C71+D71</f>
        <v>150000</v>
      </c>
      <c r="F71" s="62"/>
    </row>
    <row r="72" spans="1:6" s="61" customFormat="1" ht="57">
      <c r="A72" s="59" t="s">
        <v>10</v>
      </c>
      <c r="B72" s="9" t="s">
        <v>143</v>
      </c>
      <c r="C72" s="60">
        <v>90000</v>
      </c>
      <c r="D72" s="60"/>
      <c r="E72" s="60">
        <f t="shared" si="2"/>
        <v>90000</v>
      </c>
      <c r="F72" s="62"/>
    </row>
    <row r="73" spans="1:6" s="61" customFormat="1" ht="35.25" customHeight="1">
      <c r="A73" s="59" t="s">
        <v>11</v>
      </c>
      <c r="B73" s="9" t="s">
        <v>172</v>
      </c>
      <c r="C73" s="60">
        <v>10000</v>
      </c>
      <c r="D73" s="60"/>
      <c r="E73" s="60">
        <f t="shared" si="2"/>
        <v>10000</v>
      </c>
      <c r="F73" s="62"/>
    </row>
    <row r="74" spans="1:6" s="61" customFormat="1" ht="57">
      <c r="A74" s="59" t="s">
        <v>34</v>
      </c>
      <c r="B74" s="9" t="s">
        <v>146</v>
      </c>
      <c r="C74" s="60">
        <v>73000</v>
      </c>
      <c r="D74" s="60"/>
      <c r="E74" s="60">
        <f t="shared" si="2"/>
        <v>73000</v>
      </c>
      <c r="F74" s="62"/>
    </row>
    <row r="75" spans="1:6" s="61" customFormat="1" ht="28.5">
      <c r="A75" s="59" t="s">
        <v>35</v>
      </c>
      <c r="B75" s="9" t="s">
        <v>52</v>
      </c>
      <c r="C75" s="60">
        <v>75000</v>
      </c>
      <c r="D75" s="60"/>
      <c r="E75" s="60">
        <f t="shared" si="2"/>
        <v>75000</v>
      </c>
      <c r="F75" s="62"/>
    </row>
    <row r="76" spans="1:6" s="61" customFormat="1" ht="42.75">
      <c r="A76" s="59" t="s">
        <v>36</v>
      </c>
      <c r="B76" s="9" t="s">
        <v>67</v>
      </c>
      <c r="C76" s="60">
        <v>41000</v>
      </c>
      <c r="D76" s="60"/>
      <c r="E76" s="60">
        <f t="shared" si="2"/>
        <v>41000</v>
      </c>
      <c r="F76" s="62"/>
    </row>
    <row r="77" spans="1:6" s="61" customFormat="1" ht="42.75">
      <c r="A77" s="59" t="s">
        <v>37</v>
      </c>
      <c r="B77" s="9" t="s">
        <v>53</v>
      </c>
      <c r="C77" s="60">
        <v>200000</v>
      </c>
      <c r="D77" s="60"/>
      <c r="E77" s="60">
        <f t="shared" si="2"/>
        <v>200000</v>
      </c>
      <c r="F77" s="62"/>
    </row>
    <row r="78" spans="1:6" s="61" customFormat="1" ht="42.75">
      <c r="A78" s="59" t="s">
        <v>38</v>
      </c>
      <c r="B78" s="9" t="s">
        <v>69</v>
      </c>
      <c r="C78" s="60">
        <v>60000</v>
      </c>
      <c r="D78" s="60"/>
      <c r="E78" s="60">
        <f t="shared" si="2"/>
        <v>60000</v>
      </c>
      <c r="F78" s="62"/>
    </row>
    <row r="79" spans="1:6" s="61" customFormat="1" ht="42.75">
      <c r="A79" s="59" t="s">
        <v>39</v>
      </c>
      <c r="B79" s="9" t="s">
        <v>70</v>
      </c>
      <c r="C79" s="60">
        <v>130000</v>
      </c>
      <c r="D79" s="60"/>
      <c r="E79" s="60">
        <f t="shared" si="2"/>
        <v>130000</v>
      </c>
      <c r="F79" s="62"/>
    </row>
    <row r="80" spans="1:6" s="61" customFormat="1" ht="42.75">
      <c r="A80" s="59" t="s">
        <v>54</v>
      </c>
      <c r="B80" s="9" t="s">
        <v>116</v>
      </c>
      <c r="C80" s="60">
        <v>55000</v>
      </c>
      <c r="D80" s="60"/>
      <c r="E80" s="60">
        <f t="shared" si="2"/>
        <v>55000</v>
      </c>
      <c r="F80" s="62"/>
    </row>
    <row r="81" spans="1:6" s="61" customFormat="1" ht="28.5">
      <c r="A81" s="59" t="s">
        <v>55</v>
      </c>
      <c r="B81" s="9" t="s">
        <v>93</v>
      </c>
      <c r="C81" s="60">
        <v>80000</v>
      </c>
      <c r="D81" s="60"/>
      <c r="E81" s="60">
        <f t="shared" si="2"/>
        <v>80000</v>
      </c>
      <c r="F81" s="62"/>
    </row>
    <row r="82" spans="1:6" s="61" customFormat="1" ht="42.75">
      <c r="A82" s="59" t="s">
        <v>56</v>
      </c>
      <c r="B82" s="58" t="s">
        <v>138</v>
      </c>
      <c r="C82" s="60">
        <v>55000</v>
      </c>
      <c r="D82" s="60"/>
      <c r="E82" s="60">
        <f t="shared" si="2"/>
        <v>55000</v>
      </c>
      <c r="F82" s="62"/>
    </row>
    <row r="83" spans="1:6" s="61" customFormat="1" ht="28.5">
      <c r="A83" s="59" t="s">
        <v>57</v>
      </c>
      <c r="B83" s="9" t="s">
        <v>136</v>
      </c>
      <c r="C83" s="60">
        <v>60000</v>
      </c>
      <c r="D83" s="60"/>
      <c r="E83" s="60">
        <f t="shared" si="2"/>
        <v>60000</v>
      </c>
      <c r="F83" s="62"/>
    </row>
    <row r="84" spans="1:6" s="61" customFormat="1" ht="42.75">
      <c r="A84" s="59" t="s">
        <v>65</v>
      </c>
      <c r="B84" s="9" t="s">
        <v>157</v>
      </c>
      <c r="C84" s="60">
        <v>100000</v>
      </c>
      <c r="D84" s="60"/>
      <c r="E84" s="60">
        <f t="shared" si="2"/>
        <v>100000</v>
      </c>
      <c r="F84" s="62"/>
    </row>
    <row r="85" spans="1:6" s="61" customFormat="1" ht="28.5">
      <c r="A85" s="59" t="s">
        <v>68</v>
      </c>
      <c r="B85" s="58" t="s">
        <v>94</v>
      </c>
      <c r="C85" s="60">
        <v>305000</v>
      </c>
      <c r="D85" s="60"/>
      <c r="E85" s="60">
        <f t="shared" si="2"/>
        <v>305000</v>
      </c>
      <c r="F85" s="62"/>
    </row>
    <row r="86" spans="1:6" s="61" customFormat="1" ht="42.75">
      <c r="A86" s="59" t="s">
        <v>81</v>
      </c>
      <c r="B86" s="9" t="s">
        <v>95</v>
      </c>
      <c r="C86" s="60">
        <v>156000</v>
      </c>
      <c r="D86" s="60"/>
      <c r="E86" s="60">
        <f t="shared" si="2"/>
        <v>156000</v>
      </c>
      <c r="F86" s="62"/>
    </row>
    <row r="87" spans="1:6" s="61" customFormat="1" ht="32.25" customHeight="1">
      <c r="A87" s="59" t="s">
        <v>82</v>
      </c>
      <c r="B87" s="9" t="s">
        <v>134</v>
      </c>
      <c r="C87" s="60">
        <v>120000</v>
      </c>
      <c r="D87" s="60"/>
      <c r="E87" s="60">
        <f t="shared" si="2"/>
        <v>120000</v>
      </c>
      <c r="F87" s="62"/>
    </row>
    <row r="88" spans="1:6" s="61" customFormat="1" ht="32.25" customHeight="1">
      <c r="A88" s="59" t="s">
        <v>88</v>
      </c>
      <c r="B88" s="9" t="s">
        <v>96</v>
      </c>
      <c r="C88" s="60">
        <v>100000</v>
      </c>
      <c r="D88" s="60"/>
      <c r="E88" s="60">
        <f t="shared" si="2"/>
        <v>100000</v>
      </c>
      <c r="F88" s="62"/>
    </row>
    <row r="89" spans="1:6" s="61" customFormat="1" ht="42.75">
      <c r="A89" s="59" t="s">
        <v>89</v>
      </c>
      <c r="B89" s="9" t="s">
        <v>97</v>
      </c>
      <c r="C89" s="60">
        <v>140000</v>
      </c>
      <c r="D89" s="60"/>
      <c r="E89" s="60">
        <f t="shared" si="2"/>
        <v>140000</v>
      </c>
      <c r="F89" s="62"/>
    </row>
    <row r="90" spans="1:6" s="61" customFormat="1" ht="28.5">
      <c r="A90" s="59" t="s">
        <v>90</v>
      </c>
      <c r="B90" s="9" t="s">
        <v>147</v>
      </c>
      <c r="C90" s="60">
        <v>40000</v>
      </c>
      <c r="D90" s="60"/>
      <c r="E90" s="60">
        <f t="shared" si="2"/>
        <v>40000</v>
      </c>
      <c r="F90" s="62"/>
    </row>
    <row r="91" spans="1:6" s="61" customFormat="1" ht="42.75">
      <c r="A91" s="59" t="s">
        <v>91</v>
      </c>
      <c r="B91" s="58" t="s">
        <v>101</v>
      </c>
      <c r="C91" s="60">
        <v>80000</v>
      </c>
      <c r="D91" s="60"/>
      <c r="E91" s="60">
        <f t="shared" si="2"/>
        <v>80000</v>
      </c>
      <c r="F91" s="62"/>
    </row>
    <row r="92" spans="1:6" s="61" customFormat="1" ht="42.75">
      <c r="A92" s="59" t="s">
        <v>92</v>
      </c>
      <c r="B92" s="9" t="s">
        <v>103</v>
      </c>
      <c r="C92" s="60">
        <v>50000</v>
      </c>
      <c r="D92" s="60"/>
      <c r="E92" s="60">
        <f t="shared" si="2"/>
        <v>50000</v>
      </c>
      <c r="F92" s="62"/>
    </row>
    <row r="93" spans="1:6" s="61" customFormat="1" ht="42.75">
      <c r="A93" s="59" t="s">
        <v>98</v>
      </c>
      <c r="B93" s="9" t="s">
        <v>130</v>
      </c>
      <c r="C93" s="60">
        <v>150000</v>
      </c>
      <c r="D93" s="60"/>
      <c r="E93" s="60">
        <f t="shared" si="2"/>
        <v>150000</v>
      </c>
      <c r="F93" s="62"/>
    </row>
    <row r="94" spans="1:6" s="61" customFormat="1" ht="42.75">
      <c r="A94" s="59" t="s">
        <v>99</v>
      </c>
      <c r="B94" s="58" t="s">
        <v>117</v>
      </c>
      <c r="C94" s="60">
        <v>150000</v>
      </c>
      <c r="D94" s="60"/>
      <c r="E94" s="60">
        <f t="shared" si="2"/>
        <v>150000</v>
      </c>
      <c r="F94" s="62"/>
    </row>
    <row r="95" spans="1:6" s="61" customFormat="1" ht="28.5">
      <c r="A95" s="59" t="s">
        <v>100</v>
      </c>
      <c r="B95" s="9" t="s">
        <v>167</v>
      </c>
      <c r="C95" s="60">
        <v>50000</v>
      </c>
      <c r="D95" s="60"/>
      <c r="E95" s="60">
        <f t="shared" si="2"/>
        <v>50000</v>
      </c>
      <c r="F95" s="62"/>
    </row>
    <row r="96" spans="1:6" s="61" customFormat="1" ht="42.75">
      <c r="A96" s="59" t="s">
        <v>102</v>
      </c>
      <c r="B96" s="9" t="s">
        <v>151</v>
      </c>
      <c r="C96" s="60">
        <v>160000</v>
      </c>
      <c r="D96" s="60"/>
      <c r="E96" s="60">
        <f t="shared" si="2"/>
        <v>160000</v>
      </c>
      <c r="F96" s="62"/>
    </row>
    <row r="97" spans="1:6" s="61" customFormat="1" ht="42.75">
      <c r="A97" s="59" t="s">
        <v>104</v>
      </c>
      <c r="B97" s="9" t="s">
        <v>149</v>
      </c>
      <c r="C97" s="60">
        <v>60000</v>
      </c>
      <c r="D97" s="60"/>
      <c r="E97" s="60">
        <f t="shared" si="2"/>
        <v>60000</v>
      </c>
      <c r="F97" s="62"/>
    </row>
    <row r="98" spans="1:6" s="61" customFormat="1" ht="42.75">
      <c r="A98" s="59" t="s">
        <v>135</v>
      </c>
      <c r="B98" s="9" t="s">
        <v>148</v>
      </c>
      <c r="C98" s="60">
        <v>190000</v>
      </c>
      <c r="D98" s="60"/>
      <c r="E98" s="60">
        <f t="shared" si="2"/>
        <v>190000</v>
      </c>
      <c r="F98" s="62"/>
    </row>
    <row r="99" spans="1:6" s="61" customFormat="1" ht="42.75">
      <c r="A99" s="59" t="s">
        <v>142</v>
      </c>
      <c r="B99" s="9" t="s">
        <v>169</v>
      </c>
      <c r="C99" s="60">
        <v>50000</v>
      </c>
      <c r="D99" s="60"/>
      <c r="E99" s="60">
        <f t="shared" si="2"/>
        <v>50000</v>
      </c>
      <c r="F99" s="62"/>
    </row>
    <row r="100" spans="1:6" s="18" customFormat="1" ht="30">
      <c r="A100" s="42" t="s">
        <v>24</v>
      </c>
      <c r="B100" s="43" t="s">
        <v>40</v>
      </c>
      <c r="C100" s="29">
        <f>SUM(C101:C103)</f>
        <v>2000</v>
      </c>
      <c r="D100" s="29">
        <f>SUM(D101:D103)</f>
        <v>0</v>
      </c>
      <c r="E100" s="29">
        <f>SUM(E101:E103)</f>
        <v>2000</v>
      </c>
      <c r="F100" s="62"/>
    </row>
    <row r="101" spans="1:6" ht="42.75">
      <c r="A101" s="30" t="s">
        <v>13</v>
      </c>
      <c r="B101" s="9" t="s">
        <v>41</v>
      </c>
      <c r="C101" s="48">
        <v>500</v>
      </c>
      <c r="D101" s="48"/>
      <c r="E101" s="48">
        <f>C101+D101</f>
        <v>500</v>
      </c>
      <c r="F101" s="62"/>
    </row>
    <row r="102" spans="1:6" ht="57">
      <c r="A102" s="30" t="s">
        <v>15</v>
      </c>
      <c r="B102" s="9" t="s">
        <v>112</v>
      </c>
      <c r="C102" s="48">
        <v>500</v>
      </c>
      <c r="D102" s="48"/>
      <c r="E102" s="48">
        <f>C102+D102</f>
        <v>500</v>
      </c>
      <c r="F102" s="62"/>
    </row>
    <row r="103" spans="1:6" ht="57">
      <c r="A103" s="30" t="s">
        <v>31</v>
      </c>
      <c r="B103" s="9" t="s">
        <v>58</v>
      </c>
      <c r="C103" s="48">
        <v>1000</v>
      </c>
      <c r="D103" s="48"/>
      <c r="E103" s="48">
        <f>C103+D103</f>
        <v>1000</v>
      </c>
      <c r="F103" s="62"/>
    </row>
    <row r="104" spans="1:6" s="18" customFormat="1" ht="30">
      <c r="A104" s="42" t="s">
        <v>79</v>
      </c>
      <c r="B104" s="34" t="s">
        <v>59</v>
      </c>
      <c r="C104" s="29">
        <f>SUM(C105:C108)</f>
        <v>7203000</v>
      </c>
      <c r="D104" s="29">
        <f>SUM(D105:D108)</f>
        <v>0</v>
      </c>
      <c r="E104" s="29">
        <f>SUM(E105:E108)</f>
        <v>7203000</v>
      </c>
      <c r="F104" s="62"/>
    </row>
    <row r="105" spans="1:6" ht="42.75">
      <c r="A105" s="30" t="s">
        <v>18</v>
      </c>
      <c r="B105" s="9" t="s">
        <v>44</v>
      </c>
      <c r="C105" s="49">
        <v>1000</v>
      </c>
      <c r="D105" s="49"/>
      <c r="E105" s="49">
        <f>C105+D105</f>
        <v>1000</v>
      </c>
      <c r="F105" s="62"/>
    </row>
    <row r="106" spans="1:6" ht="42.75">
      <c r="A106" s="30" t="s">
        <v>118</v>
      </c>
      <c r="B106" s="9" t="s">
        <v>45</v>
      </c>
      <c r="C106" s="49">
        <v>2000</v>
      </c>
      <c r="D106" s="49"/>
      <c r="E106" s="49">
        <f>C106+D106</f>
        <v>2000</v>
      </c>
      <c r="F106" s="62"/>
    </row>
    <row r="107" spans="1:6" ht="42.75">
      <c r="A107" s="30" t="s">
        <v>119</v>
      </c>
      <c r="B107" s="9" t="s">
        <v>46</v>
      </c>
      <c r="C107" s="49">
        <v>6100000</v>
      </c>
      <c r="D107" s="49">
        <v>-1300000</v>
      </c>
      <c r="E107" s="49">
        <f>C107+D107</f>
        <v>4800000</v>
      </c>
      <c r="F107" s="62"/>
    </row>
    <row r="108" spans="1:6" ht="42.75">
      <c r="A108" s="30" t="s">
        <v>125</v>
      </c>
      <c r="B108" s="9" t="s">
        <v>47</v>
      </c>
      <c r="C108" s="49">
        <v>1100000</v>
      </c>
      <c r="D108" s="49">
        <v>1300000</v>
      </c>
      <c r="E108" s="49">
        <f>C108+D108</f>
        <v>2400000</v>
      </c>
      <c r="F108" s="62"/>
    </row>
    <row r="109" spans="1:6" s="18" customFormat="1" ht="15">
      <c r="A109" s="42" t="s">
        <v>72</v>
      </c>
      <c r="B109" s="34" t="s">
        <v>48</v>
      </c>
      <c r="C109" s="29">
        <f>SUM(C110:C111)</f>
        <v>3920000</v>
      </c>
      <c r="D109" s="29">
        <f>SUM(D110:D111)</f>
        <v>0</v>
      </c>
      <c r="E109" s="29">
        <f>SUM(E110:E111)</f>
        <v>3920000</v>
      </c>
      <c r="F109" s="62"/>
    </row>
    <row r="110" spans="1:6" ht="71.25">
      <c r="A110" s="30" t="s">
        <v>42</v>
      </c>
      <c r="B110" s="9" t="s">
        <v>77</v>
      </c>
      <c r="C110" s="48">
        <v>1100000</v>
      </c>
      <c r="D110" s="48"/>
      <c r="E110" s="48">
        <f>C110+D110</f>
        <v>1100000</v>
      </c>
      <c r="F110" s="62"/>
    </row>
    <row r="111" spans="1:6" ht="28.5">
      <c r="A111" s="30" t="s">
        <v>80</v>
      </c>
      <c r="B111" s="9" t="s">
        <v>75</v>
      </c>
      <c r="C111" s="48">
        <v>2820000</v>
      </c>
      <c r="D111" s="48"/>
      <c r="E111" s="48">
        <f>C111+D111</f>
        <v>2820000</v>
      </c>
      <c r="F111" s="62"/>
    </row>
    <row r="112" spans="1:6" s="18" customFormat="1" ht="30">
      <c r="A112" s="42" t="s">
        <v>73</v>
      </c>
      <c r="B112" s="34" t="s">
        <v>113</v>
      </c>
      <c r="C112" s="29">
        <f>SUM(C113:C115)</f>
        <v>5986000</v>
      </c>
      <c r="D112" s="29">
        <f>SUM(D113:D115)</f>
        <v>0</v>
      </c>
      <c r="E112" s="29">
        <f>SUM(E113:E115)</f>
        <v>5986000</v>
      </c>
      <c r="F112" s="62"/>
    </row>
    <row r="113" spans="1:6" s="54" customFormat="1" ht="57">
      <c r="A113" s="30" t="s">
        <v>43</v>
      </c>
      <c r="B113" s="53" t="s">
        <v>123</v>
      </c>
      <c r="C113" s="51">
        <v>4956000</v>
      </c>
      <c r="D113" s="51"/>
      <c r="E113" s="51">
        <f>C113+D113</f>
        <v>4956000</v>
      </c>
      <c r="F113" s="62"/>
    </row>
    <row r="114" spans="1:6" ht="28.5">
      <c r="A114" s="30" t="s">
        <v>74</v>
      </c>
      <c r="B114" s="9" t="s">
        <v>78</v>
      </c>
      <c r="C114" s="51">
        <v>2000</v>
      </c>
      <c r="D114" s="51"/>
      <c r="E114" s="51">
        <f>C114+D114</f>
        <v>2000</v>
      </c>
      <c r="F114" s="62"/>
    </row>
    <row r="115" spans="1:6" ht="42.75">
      <c r="A115" s="30" t="s">
        <v>126</v>
      </c>
      <c r="B115" s="9" t="s">
        <v>76</v>
      </c>
      <c r="C115" s="51">
        <v>1028000</v>
      </c>
      <c r="D115" s="51"/>
      <c r="E115" s="51">
        <f>C115+D115</f>
        <v>1028000</v>
      </c>
      <c r="F115" s="62"/>
    </row>
    <row r="116" spans="1:6" s="18" customFormat="1" ht="15">
      <c r="A116" s="42" t="s">
        <v>176</v>
      </c>
      <c r="B116" s="34" t="s">
        <v>171</v>
      </c>
      <c r="C116" s="29">
        <f>SUM(C117)</f>
        <v>50000</v>
      </c>
      <c r="D116" s="29">
        <f>SUM(D117)</f>
        <v>0</v>
      </c>
      <c r="E116" s="29">
        <f>SUM(E117)</f>
        <v>50000</v>
      </c>
      <c r="F116" s="62"/>
    </row>
    <row r="117" spans="1:6" ht="28.5">
      <c r="A117" s="30" t="s">
        <v>178</v>
      </c>
      <c r="B117" s="9" t="s">
        <v>170</v>
      </c>
      <c r="C117" s="48">
        <v>50000</v>
      </c>
      <c r="D117" s="48"/>
      <c r="E117" s="48">
        <f>C117+D117</f>
        <v>50000</v>
      </c>
      <c r="F117" s="62"/>
    </row>
    <row r="118" ht="12.75">
      <c r="B118" s="44"/>
    </row>
    <row r="119" ht="12.75">
      <c r="B119" s="45"/>
    </row>
  </sheetData>
  <sheetProtection/>
  <mergeCells count="5">
    <mergeCell ref="A47:A51"/>
    <mergeCell ref="C47:C51"/>
    <mergeCell ref="D47:D51"/>
    <mergeCell ref="E47:E51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10/a la  HCJM nr.29/2022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2022-02-16T08:33:32Z</cp:lastPrinted>
  <dcterms:created xsi:type="dcterms:W3CDTF">1996-10-14T23:33:28Z</dcterms:created>
  <dcterms:modified xsi:type="dcterms:W3CDTF">2022-02-28T11:32:17Z</dcterms:modified>
  <cp:category/>
  <cp:version/>
  <cp:contentType/>
  <cp:contentStatus/>
</cp:coreProperties>
</file>