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15" windowHeight="8205" activeTab="0"/>
  </bookViews>
  <sheets>
    <sheet name="reparații" sheetId="1" r:id="rId1"/>
  </sheets>
  <definedNames>
    <definedName name="_xlnm._FilterDatabase" localSheetId="0" hidden="1">'reparații'!$A$5:$H$106</definedName>
    <definedName name="_xlnm.Print_Titles" localSheetId="0">'reparații'!$2:$5</definedName>
    <definedName name="_xlnm.Print_Area" localSheetId="0">'reparații'!$A$1:$G$106</definedName>
  </definedNames>
  <calcPr fullCalcOnLoad="1"/>
</workbook>
</file>

<file path=xl/sharedStrings.xml><?xml version="1.0" encoding="utf-8"?>
<sst xmlns="http://schemas.openxmlformats.org/spreadsheetml/2006/main" count="126" uniqueCount="126">
  <si>
    <t xml:space="preserve"> -lei-</t>
  </si>
  <si>
    <t>Nr. crt.</t>
  </si>
  <si>
    <t>Simb.
cap. bug.</t>
  </si>
  <si>
    <t>Denumirea lucrării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</si>
  <si>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</si>
  <si>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</si>
  <si>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</si>
  <si>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</si>
  <si>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</si>
  <si>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</si>
  <si>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>CAPITOL 60</t>
  </si>
  <si>
    <t>CAPITOL 74</t>
  </si>
  <si>
    <t>SPJ SALVAMONT total, din care:</t>
  </si>
  <si>
    <t>CENTRUL ŞCOLAR PENTRU EDUCAŢIE INCLUZIVĂ NR.1</t>
  </si>
  <si>
    <t>CENTRUL ŞCOLAR PENTRU EDUCAŢIE INCLUZIVĂ NR.2</t>
  </si>
  <si>
    <t>CENTRUL ŞCOLAR DE EDUCAŢIE INCLUZIVĂ NR.3 S.A.M. REGHIN</t>
  </si>
  <si>
    <t>SPITALUL CLINIC JUDEŢEAN MUREŞ</t>
  </si>
  <si>
    <t>SPITALUL MUNICIPAL DR. GHEORGHE MARINESCU TÂRNĂVENI</t>
  </si>
  <si>
    <t xml:space="preserve">UNITATI  DE  CULTURA      </t>
  </si>
  <si>
    <t xml:space="preserve">Muzeul Judeţean MUREŞ                             </t>
  </si>
  <si>
    <t xml:space="preserve">Teatrul Ariel                           </t>
  </si>
  <si>
    <t>Ansamblul Artistic</t>
  </si>
  <si>
    <t>Biblioteca Judeţeană Mureş</t>
  </si>
  <si>
    <t xml:space="preserve">D.G.A.S.P.C. MUREŞ   </t>
  </si>
  <si>
    <t>Program 2018</t>
  </si>
  <si>
    <t>A1</t>
  </si>
  <si>
    <t>A2</t>
  </si>
  <si>
    <t>A6</t>
  </si>
  <si>
    <t>A7</t>
  </si>
  <si>
    <t>A10</t>
  </si>
  <si>
    <t>A11</t>
  </si>
  <si>
    <t>A12</t>
  </si>
  <si>
    <t>A13</t>
  </si>
  <si>
    <t>A14</t>
  </si>
  <si>
    <t>A15</t>
  </si>
  <si>
    <t>A16</t>
  </si>
  <si>
    <t>CTF JUDET</t>
  </si>
  <si>
    <t>CIA GLODENI</t>
  </si>
  <si>
    <t>CIA REGHIN</t>
  </si>
  <si>
    <t xml:space="preserve">Renovat bloc alimentar </t>
  </si>
  <si>
    <t>CRCDN -TÎRGU MUREȘ, total din care:</t>
  </si>
  <si>
    <t xml:space="preserve">Reparații apă canal CRCDN Branului nr.3 </t>
  </si>
  <si>
    <t>Izolație exterioară, reparații construcții, pardoseli, instalații băi CTF SĂRMAȘU str. Dezrobirii nr. 58</t>
  </si>
  <si>
    <t>DGASPC Aparat propriu Trébely nr.7</t>
  </si>
  <si>
    <t>CRRN LUDUȘ</t>
  </si>
  <si>
    <t>CRRN CĂLUGĂRENI</t>
  </si>
  <si>
    <t>Reparație sistem electricitate pavilion SF Iosif</t>
  </si>
  <si>
    <t>Izolație exterioară clădire 2 CIA</t>
  </si>
  <si>
    <t>Reparații și igienizare</t>
  </si>
  <si>
    <t>CSPAH CĂPUȘU DE CÂMPIE</t>
  </si>
  <si>
    <t>CIA SIGHIȘOARA</t>
  </si>
  <si>
    <t>Reparat acoperiș corp CIA</t>
  </si>
  <si>
    <t>CIA LUNCA MUREȘULUI</t>
  </si>
  <si>
    <t>CRRN BRÂNCOVENEȘTI</t>
  </si>
  <si>
    <t>Restaurare frescă sala mare Gurghiu</t>
  </si>
  <si>
    <t>Obținere autorizație de construire, autorizație ISU la clădirea nouă de la Științele Naturii</t>
  </si>
  <si>
    <t>Refacere branșament electric Zau de Câmpie, continuare reparații acoperiș</t>
  </si>
  <si>
    <t>Separare branșament apă - sediu administrativ</t>
  </si>
  <si>
    <t>Recondiționare canapele holuri - Palatul Culturii</t>
  </si>
  <si>
    <t>Realizare izolare și ușă acces mansardă - Muzeul de Etnografie - P-ța Trandafirilor 11</t>
  </si>
  <si>
    <t>Reparații interioare sală în vederea relocării magaziei de materiale</t>
  </si>
  <si>
    <t>Reparații curente exterioare și interioare la clădirea atelierelor</t>
  </si>
  <si>
    <t>Lucrări de zugrăvire sălile de spectacol</t>
  </si>
  <si>
    <t>Reparații curente la demisolul clădirii și a grupurilor sanitare</t>
  </si>
  <si>
    <t>Reparații autovehicule din dotare, calculatoare, imprimante, xerox, centrală termică</t>
  </si>
  <si>
    <t>Reparații curți interioare-Biblioteca Județeană Mureș</t>
  </si>
  <si>
    <t>Reparații curente la instalații sanitare și electrice</t>
  </si>
  <si>
    <t>Izolare punct de lucru pârtia Aluniș, Sovata</t>
  </si>
  <si>
    <t>Reparații bloc alimentar și grupuri sanitare 420 mp</t>
  </si>
  <si>
    <t>Reparații mașină transport elevi</t>
  </si>
  <si>
    <t>Ignifugare</t>
  </si>
  <si>
    <t>Reparații aparartură casnică</t>
  </si>
  <si>
    <t>Reparații hidroizolație terasă CT școală</t>
  </si>
  <si>
    <t>Reparaţii curente şi igienizări interioare  pavilion administrativ</t>
  </si>
  <si>
    <t xml:space="preserve">Lucrări de reparații ambulatorii de specialitate spital </t>
  </si>
  <si>
    <t>Lucrări de reparații secția septică obstetrică ginecologie</t>
  </si>
  <si>
    <t>Lucrări de reparații acoperiș secția oftalmologie</t>
  </si>
  <si>
    <t>Lucrări de reparații fațadă dermatologie</t>
  </si>
  <si>
    <t>Lucrări de reparații clinica psihiatrie I</t>
  </si>
  <si>
    <t>Lucrări de reparații clinica psihiatrie II</t>
  </si>
  <si>
    <t>Lucrări de reparații rețea apă caldă și rece secția obstetrică ginecologie</t>
  </si>
  <si>
    <t>Lucrări de reparații neuropsihiatrie pediatrică</t>
  </si>
  <si>
    <t>Lucrări de reparații rețea apă caldă și rece secția ortopedie</t>
  </si>
  <si>
    <t>Lucrări de reparații chirurgie plastică</t>
  </si>
  <si>
    <t>Reparații interioare și exterioare Bloc alimentar</t>
  </si>
  <si>
    <t>Reparații pazie-acoperiș Clădire Pediatrie</t>
  </si>
  <si>
    <t>Reparații acoperiș Pavilion Neuro- Pshiatrie</t>
  </si>
  <si>
    <t>Reparații acoperiș Pavilion Administrativ</t>
  </si>
  <si>
    <t>Reparaţii autocar</t>
  </si>
  <si>
    <t xml:space="preserve">Reparații auto   </t>
  </si>
  <si>
    <t xml:space="preserve">Reparaţii la "Palatul Apollo" </t>
  </si>
  <si>
    <t>Amenajare birou de primire pentru persoane cu dizabilităţi locomotorii la ”Palatul Apollo” - Proiect tehnic</t>
  </si>
  <si>
    <t>Amenajare birou de primire pentru persoane cu dizabilităţi locomotorii la ”Palatul Apollo” - Execuție lucrare</t>
  </si>
  <si>
    <t>Reparaţii curente</t>
  </si>
  <si>
    <t>Reparaţii sediu administrativ (dren, reparații la arhivă etc.)</t>
  </si>
  <si>
    <t xml:space="preserve">Completare gard și panou comandă instalație degazeificare depozit deșeuri închis Reghin </t>
  </si>
  <si>
    <t>Remediere daune provocate la cablurile/echipamentele electrice de la stația de sortare Cristești Vălureni</t>
  </si>
  <si>
    <t>Lucrări de reparații clinica de pneumologie</t>
  </si>
  <si>
    <t>Lucrări de reparații compartiment endocrinologie</t>
  </si>
  <si>
    <t>Reparație subsol clădire (zidărie, zugrăvit, igienizări, pardoseli, instalații electrice, apă-canal)</t>
  </si>
  <si>
    <t>Reparații/ igienizare bloc alimentar CIA, reparații gard, reparații , schimbare jgheaburi LP și CITO</t>
  </si>
  <si>
    <t>Înlocuit pompă recirculare apă încălzire centrală, montat aerisitoare coloane Mărăști</t>
  </si>
  <si>
    <t>Reparații clădire sediul administrativ Mărăști 8</t>
  </si>
  <si>
    <t xml:space="preserve">Reparații la  spațiile expoziționale aparţinând Secţiei de Artă din Palatul Culturii, etaj II și III </t>
  </si>
  <si>
    <t>Întreținere sisteme de curenți slabi, înocuiri componente defecte</t>
  </si>
  <si>
    <t xml:space="preserve">Revizii instalații de încălzire, înlocuire componente defecte </t>
  </si>
  <si>
    <t>Reparații și zugrăvire pivnițe pentru depozitele de ceramică și casa scării-Muzeul de Etnografie - P-ța Trandafirilor 11</t>
  </si>
  <si>
    <t>Reparații și zugrăvire birou muzeografi-restauratori Muzeul de Etnografie - P-ța Trandafirilor 11</t>
  </si>
  <si>
    <t>Igienizare bucătărie și pavilion 2</t>
  </si>
  <si>
    <t>Asistență tehnică prin diriginți de șantier pentru lucrarea Reparaţii la "Palatul Apollo"</t>
  </si>
  <si>
    <t>Asistență tehnică din partea proiectantului pentru lucrarea Reparaţii la "Palatul Apollo"</t>
  </si>
  <si>
    <t>Asistență tehnică prin diriginți de șantier pentru lucrarea ”Amenajare birou de primire pentru persoane cu dizabilităţi locomotorii la Palatul Apollo”</t>
  </si>
  <si>
    <t>Reparații si amenajări interioare  imobil P-ța Victoriei nr.1</t>
  </si>
  <si>
    <t>Reparații și amenajări interioare  imobil str. Primăriei nr.2 (PT+execuție)</t>
  </si>
  <si>
    <t>Reparații curente vehicule</t>
  </si>
  <si>
    <t>Igienizarea și zugrăvirea sălilor de clasă, a grupurilor sanitare, a holurilor și a coridoarelor-clădirea din Tîrgu Mureș</t>
  </si>
  <si>
    <t>Igienizarea și zugrăvirea sălilor de clasă, a grupurilor sanitare, a holurilor și a coridoarelor-clădirea din Târnăveni</t>
  </si>
  <si>
    <t>Reparatii acoperiș, înlocuire țigle deteriorate, înlocuire capriori, șipci de lemn, reparații fațadă soclu - Muzeul de Etnografie - P-ța Trandafirilor 11</t>
  </si>
  <si>
    <t>Reparații arhivă (curente constrocții, instalații electrice, gaz, sanitare), reparații gard și pavaje</t>
  </si>
  <si>
    <t>Influențe</t>
  </si>
  <si>
    <t>Valori rectificate</t>
  </si>
  <si>
    <t>4</t>
  </si>
  <si>
    <t>5</t>
  </si>
  <si>
    <t>din care venituri proprii</t>
  </si>
  <si>
    <t>6</t>
  </si>
  <si>
    <t>Reparaţii curente şi igienizări interioare  Pavilion Neuro-Pshiatrie(psihiatrie bărbați și Neurologie)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</si>
</sst>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??\ _l_e_i_-;_-@_-"/>
    <numFmt numFmtId="165" formatCode="#,##0_ ;\-#,##0\ 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left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3" fontId="43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49" fontId="42" fillId="35" borderId="10" xfId="46" applyNumberFormat="1" applyFont="1" applyFill="1" applyBorder="1" applyAlignment="1">
      <alignment wrapText="1"/>
      <protection/>
    </xf>
    <xf numFmtId="3" fontId="42" fillId="35" borderId="10" xfId="46" applyNumberFormat="1" applyFont="1" applyFill="1" applyBorder="1" applyAlignment="1">
      <alignment wrapText="1"/>
      <protection/>
    </xf>
    <xf numFmtId="0" fontId="42" fillId="34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4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center" wrapText="1"/>
    </xf>
    <xf numFmtId="0" fontId="0" fillId="36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43" fillId="36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top" wrapText="1"/>
    </xf>
    <xf numFmtId="3" fontId="43" fillId="36" borderId="10" xfId="0" applyNumberFormat="1" applyFont="1" applyFill="1" applyBorder="1" applyAlignment="1">
      <alignment horizontal="right"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36" borderId="10" xfId="0" applyNumberFormat="1" applyFont="1" applyFill="1" applyBorder="1" applyAlignment="1">
      <alignment horizontal="right" vertical="center" wrapText="1"/>
    </xf>
    <xf numFmtId="3" fontId="43" fillId="36" borderId="10" xfId="0" applyNumberFormat="1" applyFont="1" applyFill="1" applyBorder="1" applyAlignment="1">
      <alignment vertical="top" wrapText="1"/>
    </xf>
    <xf numFmtId="0" fontId="43" fillId="36" borderId="10" xfId="0" applyFont="1" applyFill="1" applyBorder="1" applyAlignment="1">
      <alignment horizontal="justify" wrapText="1"/>
    </xf>
    <xf numFmtId="0" fontId="0" fillId="36" borderId="10" xfId="0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wrapText="1"/>
    </xf>
    <xf numFmtId="3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49.28125" style="3" customWidth="1"/>
    <col min="4" max="4" width="9.8515625" style="1" customWidth="1"/>
    <col min="5" max="5" width="9.140625" style="1" customWidth="1"/>
    <col min="6" max="6" width="11.00390625" style="1" customWidth="1"/>
    <col min="7" max="7" width="9.7109375" style="1" customWidth="1"/>
    <col min="8" max="16384" width="9.140625" style="5" customWidth="1"/>
  </cols>
  <sheetData>
    <row r="1" spans="4:7" ht="12.75">
      <c r="D1" s="4"/>
      <c r="E1" s="4"/>
      <c r="F1" s="4"/>
      <c r="G1" s="4" t="s">
        <v>0</v>
      </c>
    </row>
    <row r="2" spans="1:7" ht="12.75" customHeight="1">
      <c r="A2" s="96" t="s">
        <v>1</v>
      </c>
      <c r="B2" s="98" t="s">
        <v>2</v>
      </c>
      <c r="C2" s="94" t="s">
        <v>3</v>
      </c>
      <c r="D2" s="94" t="s">
        <v>24</v>
      </c>
      <c r="E2" s="94" t="s">
        <v>119</v>
      </c>
      <c r="F2" s="94" t="s">
        <v>120</v>
      </c>
      <c r="G2" s="94" t="s">
        <v>123</v>
      </c>
    </row>
    <row r="3" spans="1:7" ht="12.75" customHeight="1">
      <c r="A3" s="97"/>
      <c r="B3" s="99"/>
      <c r="C3" s="95"/>
      <c r="D3" s="95"/>
      <c r="E3" s="95"/>
      <c r="F3" s="95"/>
      <c r="G3" s="95"/>
    </row>
    <row r="4" spans="1:7" s="10" customFormat="1" ht="39" customHeight="1">
      <c r="A4" s="97"/>
      <c r="B4" s="99"/>
      <c r="C4" s="95"/>
      <c r="D4" s="95"/>
      <c r="E4" s="95"/>
      <c r="F4" s="95"/>
      <c r="G4" s="95"/>
    </row>
    <row r="5" spans="1:7" s="10" customFormat="1" ht="12.75">
      <c r="A5" s="6">
        <v>0</v>
      </c>
      <c r="B5" s="7" t="s">
        <v>4</v>
      </c>
      <c r="C5" s="7" t="s">
        <v>5</v>
      </c>
      <c r="D5" s="7" t="s">
        <v>6</v>
      </c>
      <c r="E5" s="7" t="s">
        <v>121</v>
      </c>
      <c r="F5" s="7" t="s">
        <v>122</v>
      </c>
      <c r="G5" s="7" t="s">
        <v>124</v>
      </c>
    </row>
    <row r="6" spans="1:8" ht="12.75">
      <c r="A6" s="11"/>
      <c r="B6" s="12"/>
      <c r="C6" s="13" t="s">
        <v>7</v>
      </c>
      <c r="D6" s="14">
        <f>D7+D29+D34+D37+D41+D61+D84+D54+D26</f>
        <v>7215000</v>
      </c>
      <c r="E6" s="14">
        <f>E7+E29+E34+E37+E41+E61+E84+E54+E26</f>
        <v>-29000</v>
      </c>
      <c r="F6" s="14">
        <f>F7+F29+F34+F37+F41+F61+F84+F54+F26</f>
        <v>7186000</v>
      </c>
      <c r="G6" s="14">
        <f>G7+G29+G34+G37+G41+G61+G84+G54+G26</f>
        <v>50000</v>
      </c>
      <c r="H6" s="93"/>
    </row>
    <row r="7" spans="1:8" ht="12.75">
      <c r="A7" s="15"/>
      <c r="B7" s="16"/>
      <c r="C7" s="17" t="s">
        <v>8</v>
      </c>
      <c r="D7" s="18">
        <f>D8+D23+D20</f>
        <v>2990000</v>
      </c>
      <c r="E7" s="18">
        <f>E8+E23+E20</f>
        <v>0</v>
      </c>
      <c r="F7" s="18">
        <f>F8+F23+F20</f>
        <v>2990000</v>
      </c>
      <c r="G7" s="18">
        <f>G8+G23+G20</f>
        <v>0</v>
      </c>
      <c r="H7" s="93"/>
    </row>
    <row r="8" spans="1:8" ht="12.75">
      <c r="A8" s="19"/>
      <c r="B8" s="20"/>
      <c r="C8" s="21" t="s">
        <v>9</v>
      </c>
      <c r="D8" s="22">
        <f>SUM(D9:D19)</f>
        <v>2822000</v>
      </c>
      <c r="E8" s="22">
        <f>SUM(E9:E19)</f>
        <v>0</v>
      </c>
      <c r="F8" s="22">
        <f>SUM(F9:F19)</f>
        <v>2822000</v>
      </c>
      <c r="G8" s="22">
        <f>SUM(G9:G19)</f>
        <v>0</v>
      </c>
      <c r="H8" s="93"/>
    </row>
    <row r="9" spans="1:8" s="25" customFormat="1" ht="12.75">
      <c r="A9" s="23">
        <v>1</v>
      </c>
      <c r="B9" s="8">
        <v>51</v>
      </c>
      <c r="C9" s="89" t="s">
        <v>89</v>
      </c>
      <c r="D9" s="24">
        <v>238000</v>
      </c>
      <c r="E9" s="24"/>
      <c r="F9" s="24">
        <f>D9+E9</f>
        <v>238000</v>
      </c>
      <c r="G9" s="24"/>
      <c r="H9" s="93"/>
    </row>
    <row r="10" spans="1:8" s="25" customFormat="1" ht="12.75">
      <c r="A10" s="23">
        <v>2</v>
      </c>
      <c r="B10" s="8">
        <v>51</v>
      </c>
      <c r="C10" s="26" t="s">
        <v>90</v>
      </c>
      <c r="D10" s="24">
        <v>432000</v>
      </c>
      <c r="E10" s="24"/>
      <c r="F10" s="24">
        <f aca="true" t="shared" si="0" ref="F10:F60">D10+E10</f>
        <v>432000</v>
      </c>
      <c r="G10" s="24"/>
      <c r="H10" s="93"/>
    </row>
    <row r="11" spans="1:8" s="25" customFormat="1" ht="25.5">
      <c r="A11" s="23">
        <v>3</v>
      </c>
      <c r="B11" s="8">
        <v>51</v>
      </c>
      <c r="C11" s="91" t="s">
        <v>109</v>
      </c>
      <c r="D11" s="24">
        <v>18000</v>
      </c>
      <c r="E11" s="24"/>
      <c r="F11" s="24">
        <f t="shared" si="0"/>
        <v>18000</v>
      </c>
      <c r="G11" s="24"/>
      <c r="H11" s="93"/>
    </row>
    <row r="12" spans="1:8" s="25" customFormat="1" ht="25.5">
      <c r="A12" s="23">
        <v>4</v>
      </c>
      <c r="B12" s="8">
        <v>51</v>
      </c>
      <c r="C12" s="91" t="s">
        <v>110</v>
      </c>
      <c r="D12" s="24">
        <v>8000</v>
      </c>
      <c r="E12" s="24"/>
      <c r="F12" s="24">
        <f t="shared" si="0"/>
        <v>8000</v>
      </c>
      <c r="G12" s="24"/>
      <c r="H12" s="93"/>
    </row>
    <row r="13" spans="1:8" s="25" customFormat="1" ht="25.5">
      <c r="A13" s="23">
        <v>5</v>
      </c>
      <c r="B13" s="8">
        <v>51</v>
      </c>
      <c r="C13" s="26" t="s">
        <v>91</v>
      </c>
      <c r="D13" s="24">
        <v>48000</v>
      </c>
      <c r="E13" s="24"/>
      <c r="F13" s="24">
        <f t="shared" si="0"/>
        <v>48000</v>
      </c>
      <c r="G13" s="24"/>
      <c r="H13" s="93"/>
    </row>
    <row r="14" spans="1:8" s="25" customFormat="1" ht="38.25">
      <c r="A14" s="23">
        <v>6</v>
      </c>
      <c r="B14" s="8">
        <v>51</v>
      </c>
      <c r="C14" s="26" t="s">
        <v>92</v>
      </c>
      <c r="D14" s="24">
        <v>100000</v>
      </c>
      <c r="E14" s="24"/>
      <c r="F14" s="24">
        <f t="shared" si="0"/>
        <v>100000</v>
      </c>
      <c r="G14" s="24"/>
      <c r="H14" s="93"/>
    </row>
    <row r="15" spans="1:8" s="25" customFormat="1" ht="38.25">
      <c r="A15" s="23">
        <v>7</v>
      </c>
      <c r="B15" s="8">
        <v>51</v>
      </c>
      <c r="C15" s="91" t="s">
        <v>111</v>
      </c>
      <c r="D15" s="24">
        <v>8000</v>
      </c>
      <c r="E15" s="24"/>
      <c r="F15" s="24">
        <f t="shared" si="0"/>
        <v>8000</v>
      </c>
      <c r="G15" s="24"/>
      <c r="H15" s="93"/>
    </row>
    <row r="16" spans="1:8" s="25" customFormat="1" ht="12.75">
      <c r="A16" s="23">
        <v>8</v>
      </c>
      <c r="B16" s="8">
        <v>51</v>
      </c>
      <c r="C16" s="26" t="s">
        <v>93</v>
      </c>
      <c r="D16" s="24">
        <v>100000</v>
      </c>
      <c r="E16" s="24"/>
      <c r="F16" s="24">
        <f t="shared" si="0"/>
        <v>100000</v>
      </c>
      <c r="G16" s="24"/>
      <c r="H16" s="93"/>
    </row>
    <row r="17" spans="1:8" s="25" customFormat="1" ht="12.75">
      <c r="A17" s="23">
        <v>9</v>
      </c>
      <c r="B17" s="8">
        <v>51</v>
      </c>
      <c r="C17" s="26" t="s">
        <v>94</v>
      </c>
      <c r="D17" s="24">
        <v>1260000</v>
      </c>
      <c r="E17" s="24"/>
      <c r="F17" s="24">
        <f t="shared" si="0"/>
        <v>1260000</v>
      </c>
      <c r="G17" s="24"/>
      <c r="H17" s="93"/>
    </row>
    <row r="18" spans="1:8" s="25" customFormat="1" ht="12.75">
      <c r="A18" s="23">
        <v>10</v>
      </c>
      <c r="B18" s="8">
        <v>51</v>
      </c>
      <c r="C18" s="91" t="s">
        <v>112</v>
      </c>
      <c r="D18" s="24">
        <v>110000</v>
      </c>
      <c r="E18" s="24"/>
      <c r="F18" s="24">
        <f t="shared" si="0"/>
        <v>110000</v>
      </c>
      <c r="G18" s="24"/>
      <c r="H18" s="93"/>
    </row>
    <row r="19" spans="1:8" s="25" customFormat="1" ht="25.5">
      <c r="A19" s="23">
        <v>11</v>
      </c>
      <c r="B19" s="8">
        <v>51</v>
      </c>
      <c r="C19" s="91" t="s">
        <v>113</v>
      </c>
      <c r="D19" s="24">
        <v>500000</v>
      </c>
      <c r="E19" s="24"/>
      <c r="F19" s="24">
        <f t="shared" si="0"/>
        <v>500000</v>
      </c>
      <c r="G19" s="24"/>
      <c r="H19" s="93"/>
    </row>
    <row r="20" spans="1:8" s="25" customFormat="1" ht="12.75">
      <c r="A20" s="28"/>
      <c r="B20" s="29"/>
      <c r="C20" s="28" t="s">
        <v>10</v>
      </c>
      <c r="D20" s="30">
        <f>D21+D22</f>
        <v>100000</v>
      </c>
      <c r="E20" s="30">
        <f>E21+E22</f>
        <v>0</v>
      </c>
      <c r="F20" s="30">
        <f>F21+F22</f>
        <v>100000</v>
      </c>
      <c r="G20" s="30">
        <f>G21+G22</f>
        <v>0</v>
      </c>
      <c r="H20" s="93"/>
    </row>
    <row r="21" spans="1:8" s="25" customFormat="1" ht="25.5">
      <c r="A21" s="23">
        <v>1</v>
      </c>
      <c r="B21" s="8">
        <v>60</v>
      </c>
      <c r="C21" s="27" t="s">
        <v>63</v>
      </c>
      <c r="D21" s="24">
        <v>90000</v>
      </c>
      <c r="E21" s="24"/>
      <c r="F21" s="24">
        <f t="shared" si="0"/>
        <v>90000</v>
      </c>
      <c r="G21" s="24"/>
      <c r="H21" s="93"/>
    </row>
    <row r="22" spans="1:8" s="25" customFormat="1" ht="25.5">
      <c r="A22" s="23">
        <v>2</v>
      </c>
      <c r="B22" s="8">
        <v>60</v>
      </c>
      <c r="C22" s="27" t="s">
        <v>64</v>
      </c>
      <c r="D22" s="24">
        <v>10000</v>
      </c>
      <c r="E22" s="24"/>
      <c r="F22" s="24">
        <f t="shared" si="0"/>
        <v>10000</v>
      </c>
      <c r="G22" s="24"/>
      <c r="H22" s="93"/>
    </row>
    <row r="23" spans="1:8" ht="12.75">
      <c r="A23" s="28"/>
      <c r="B23" s="28"/>
      <c r="C23" s="28" t="s">
        <v>11</v>
      </c>
      <c r="D23" s="30">
        <f>D25+D24</f>
        <v>68000</v>
      </c>
      <c r="E23" s="30">
        <f>E25+E24</f>
        <v>0</v>
      </c>
      <c r="F23" s="30">
        <f>F25+F24</f>
        <v>68000</v>
      </c>
      <c r="G23" s="30">
        <f>G25+G24</f>
        <v>0</v>
      </c>
      <c r="H23" s="93"/>
    </row>
    <row r="24" spans="1:8" ht="25.5">
      <c r="A24" s="23">
        <v>1</v>
      </c>
      <c r="B24" s="8">
        <v>74</v>
      </c>
      <c r="C24" s="31" t="s">
        <v>95</v>
      </c>
      <c r="D24" s="32">
        <v>5000</v>
      </c>
      <c r="E24" s="32"/>
      <c r="F24" s="24">
        <f t="shared" si="0"/>
        <v>5000</v>
      </c>
      <c r="G24" s="24"/>
      <c r="H24" s="93"/>
    </row>
    <row r="25" spans="1:8" s="25" customFormat="1" ht="25.5">
      <c r="A25" s="23">
        <v>2</v>
      </c>
      <c r="B25" s="8">
        <v>74</v>
      </c>
      <c r="C25" s="9" t="s">
        <v>96</v>
      </c>
      <c r="D25" s="33">
        <v>63000</v>
      </c>
      <c r="E25" s="33"/>
      <c r="F25" s="24">
        <f t="shared" si="0"/>
        <v>63000</v>
      </c>
      <c r="G25" s="24"/>
      <c r="H25" s="93"/>
    </row>
    <row r="26" spans="1:8" s="25" customFormat="1" ht="12.75">
      <c r="A26" s="34"/>
      <c r="B26" s="34"/>
      <c r="C26" s="34" t="s">
        <v>12</v>
      </c>
      <c r="D26" s="35">
        <f>D27+D28</f>
        <v>50000</v>
      </c>
      <c r="E26" s="35">
        <f>E27+E28</f>
        <v>26000</v>
      </c>
      <c r="F26" s="35">
        <f>F27+F28</f>
        <v>76000</v>
      </c>
      <c r="G26" s="35">
        <f>G27+G28</f>
        <v>0</v>
      </c>
      <c r="H26" s="93"/>
    </row>
    <row r="27" spans="1:8" s="25" customFormat="1" ht="12.75">
      <c r="A27" s="23">
        <v>1</v>
      </c>
      <c r="B27" s="8">
        <v>54</v>
      </c>
      <c r="C27" s="92" t="s">
        <v>114</v>
      </c>
      <c r="D27" s="33">
        <v>20000</v>
      </c>
      <c r="E27" s="33">
        <v>21000</v>
      </c>
      <c r="F27" s="24">
        <f t="shared" si="0"/>
        <v>41000</v>
      </c>
      <c r="G27" s="24"/>
      <c r="H27" s="93"/>
    </row>
    <row r="28" spans="1:8" s="25" customFormat="1" ht="12.75">
      <c r="A28" s="23">
        <v>2</v>
      </c>
      <c r="B28" s="8">
        <v>54</v>
      </c>
      <c r="C28" s="92" t="s">
        <v>67</v>
      </c>
      <c r="D28" s="33">
        <v>30000</v>
      </c>
      <c r="E28" s="33">
        <v>5000</v>
      </c>
      <c r="F28" s="24">
        <f t="shared" si="0"/>
        <v>35000</v>
      </c>
      <c r="G28" s="24"/>
      <c r="H28" s="93"/>
    </row>
    <row r="29" spans="1:8" ht="25.5">
      <c r="A29" s="36"/>
      <c r="B29" s="29"/>
      <c r="C29" s="28" t="s">
        <v>13</v>
      </c>
      <c r="D29" s="30">
        <f>SUM(D30:D33)</f>
        <v>50000</v>
      </c>
      <c r="E29" s="30">
        <f>SUM(E30:E33)</f>
        <v>0</v>
      </c>
      <c r="F29" s="30">
        <f>SUM(F30:F33)</f>
        <v>50000</v>
      </c>
      <c r="G29" s="30">
        <f>SUM(G30:G33)</f>
        <v>0</v>
      </c>
      <c r="H29" s="93"/>
    </row>
    <row r="30" spans="1:8" ht="12.75">
      <c r="A30" s="37">
        <v>1</v>
      </c>
      <c r="B30" s="38">
        <v>65</v>
      </c>
      <c r="C30" s="39" t="s">
        <v>68</v>
      </c>
      <c r="D30" s="24">
        <v>25000</v>
      </c>
      <c r="E30" s="24"/>
      <c r="F30" s="24">
        <f t="shared" si="0"/>
        <v>25000</v>
      </c>
      <c r="G30" s="24"/>
      <c r="H30" s="93"/>
    </row>
    <row r="31" spans="1:8" ht="12.75">
      <c r="A31" s="37">
        <v>2</v>
      </c>
      <c r="B31" s="38">
        <v>65</v>
      </c>
      <c r="C31" s="39" t="s">
        <v>69</v>
      </c>
      <c r="D31" s="24">
        <v>9000</v>
      </c>
      <c r="E31" s="24"/>
      <c r="F31" s="24">
        <f t="shared" si="0"/>
        <v>9000</v>
      </c>
      <c r="G31" s="24"/>
      <c r="H31" s="93"/>
    </row>
    <row r="32" spans="1:8" ht="12.75">
      <c r="A32" s="37">
        <v>3</v>
      </c>
      <c r="B32" s="38">
        <v>65</v>
      </c>
      <c r="C32" s="39" t="s">
        <v>70</v>
      </c>
      <c r="D32" s="24">
        <v>8000</v>
      </c>
      <c r="E32" s="24"/>
      <c r="F32" s="24">
        <f t="shared" si="0"/>
        <v>8000</v>
      </c>
      <c r="G32" s="24"/>
      <c r="H32" s="93"/>
    </row>
    <row r="33" spans="1:8" ht="12.75">
      <c r="A33" s="37">
        <v>4</v>
      </c>
      <c r="B33" s="38">
        <v>65</v>
      </c>
      <c r="C33" s="39" t="s">
        <v>71</v>
      </c>
      <c r="D33" s="24">
        <v>8000</v>
      </c>
      <c r="E33" s="24"/>
      <c r="F33" s="24">
        <f t="shared" si="0"/>
        <v>8000</v>
      </c>
      <c r="G33" s="24"/>
      <c r="H33" s="93"/>
    </row>
    <row r="34" spans="1:8" ht="25.5">
      <c r="A34" s="36"/>
      <c r="B34" s="29"/>
      <c r="C34" s="28" t="s">
        <v>14</v>
      </c>
      <c r="D34" s="30">
        <f>SUM(D35:D36)</f>
        <v>50000</v>
      </c>
      <c r="E34" s="30">
        <f>SUM(E35:E36)</f>
        <v>0</v>
      </c>
      <c r="F34" s="30">
        <f>SUM(F35:F36)</f>
        <v>50000</v>
      </c>
      <c r="G34" s="30">
        <f>SUM(G35:G36)</f>
        <v>0</v>
      </c>
      <c r="H34" s="93"/>
    </row>
    <row r="35" spans="1:8" ht="38.25">
      <c r="A35" s="40">
        <v>1</v>
      </c>
      <c r="B35" s="41">
        <v>65</v>
      </c>
      <c r="C35" s="39" t="s">
        <v>115</v>
      </c>
      <c r="D35" s="24">
        <v>30000</v>
      </c>
      <c r="E35" s="24"/>
      <c r="F35" s="24">
        <f t="shared" si="0"/>
        <v>30000</v>
      </c>
      <c r="G35" s="24"/>
      <c r="H35" s="93"/>
    </row>
    <row r="36" spans="1:8" ht="38.25">
      <c r="A36" s="40">
        <v>2</v>
      </c>
      <c r="B36" s="41">
        <v>65</v>
      </c>
      <c r="C36" s="39" t="s">
        <v>116</v>
      </c>
      <c r="D36" s="24">
        <v>20000</v>
      </c>
      <c r="E36" s="24"/>
      <c r="F36" s="24">
        <f t="shared" si="0"/>
        <v>20000</v>
      </c>
      <c r="G36" s="24"/>
      <c r="H36" s="93"/>
    </row>
    <row r="37" spans="1:8" ht="25.5">
      <c r="A37" s="36"/>
      <c r="B37" s="29"/>
      <c r="C37" s="28" t="s">
        <v>15</v>
      </c>
      <c r="D37" s="30">
        <f>SUM(D38:D40)</f>
        <v>50000</v>
      </c>
      <c r="E37" s="30">
        <f>SUM(E38:E40)</f>
        <v>0</v>
      </c>
      <c r="F37" s="30">
        <f>SUM(F38:F40)</f>
        <v>50000</v>
      </c>
      <c r="G37" s="30">
        <f>SUM(G38:G40)</f>
        <v>0</v>
      </c>
      <c r="H37" s="93"/>
    </row>
    <row r="38" spans="1:8" ht="25.5">
      <c r="A38" s="37">
        <v>1</v>
      </c>
      <c r="B38" s="43">
        <v>65</v>
      </c>
      <c r="C38" s="87" t="s">
        <v>60</v>
      </c>
      <c r="D38" s="45">
        <v>4000</v>
      </c>
      <c r="E38" s="45"/>
      <c r="F38" s="24">
        <f t="shared" si="0"/>
        <v>4000</v>
      </c>
      <c r="G38" s="24"/>
      <c r="H38" s="93"/>
    </row>
    <row r="39" spans="1:8" ht="25.5">
      <c r="A39" s="37">
        <v>2</v>
      </c>
      <c r="B39" s="43">
        <v>65</v>
      </c>
      <c r="C39" s="87" t="s">
        <v>61</v>
      </c>
      <c r="D39" s="90">
        <v>42000</v>
      </c>
      <c r="E39" s="90"/>
      <c r="F39" s="24">
        <f t="shared" si="0"/>
        <v>42000</v>
      </c>
      <c r="G39" s="24"/>
      <c r="H39" s="93"/>
    </row>
    <row r="40" spans="1:8" ht="12.75">
      <c r="A40" s="46">
        <v>3</v>
      </c>
      <c r="B40" s="43">
        <v>65</v>
      </c>
      <c r="C40" s="88" t="s">
        <v>72</v>
      </c>
      <c r="D40" s="90">
        <v>4000</v>
      </c>
      <c r="E40" s="90"/>
      <c r="F40" s="24">
        <f t="shared" si="0"/>
        <v>4000</v>
      </c>
      <c r="G40" s="24"/>
      <c r="H40" s="93"/>
    </row>
    <row r="41" spans="1:8" ht="12.75">
      <c r="A41" s="48"/>
      <c r="B41" s="49"/>
      <c r="C41" s="28" t="s">
        <v>16</v>
      </c>
      <c r="D41" s="30">
        <f>SUM(D42:D53)</f>
        <v>1550000</v>
      </c>
      <c r="E41" s="30">
        <f>SUM(E42:E53)</f>
        <v>0</v>
      </c>
      <c r="F41" s="30">
        <f>SUM(F42:F53)</f>
        <v>1550000</v>
      </c>
      <c r="G41" s="30">
        <f>SUM(G42:G53)</f>
        <v>0</v>
      </c>
      <c r="H41" s="93"/>
    </row>
    <row r="42" spans="1:8" ht="12.75">
      <c r="A42" s="50">
        <v>1</v>
      </c>
      <c r="B42" s="51">
        <v>66</v>
      </c>
      <c r="C42" s="63" t="s">
        <v>74</v>
      </c>
      <c r="D42" s="42">
        <v>400000</v>
      </c>
      <c r="E42" s="42"/>
      <c r="F42" s="24">
        <f t="shared" si="0"/>
        <v>400000</v>
      </c>
      <c r="G42" s="24"/>
      <c r="H42" s="93"/>
    </row>
    <row r="43" spans="1:8" ht="12.75">
      <c r="A43" s="50">
        <v>2</v>
      </c>
      <c r="B43" s="51">
        <v>66</v>
      </c>
      <c r="C43" s="63" t="s">
        <v>75</v>
      </c>
      <c r="D43" s="42">
        <v>300000</v>
      </c>
      <c r="E43" s="42"/>
      <c r="F43" s="24">
        <f t="shared" si="0"/>
        <v>300000</v>
      </c>
      <c r="G43" s="24"/>
      <c r="H43" s="93"/>
    </row>
    <row r="44" spans="1:8" ht="12.75">
      <c r="A44" s="50">
        <v>3</v>
      </c>
      <c r="B44" s="51">
        <v>66</v>
      </c>
      <c r="C44" s="63" t="s">
        <v>76</v>
      </c>
      <c r="D44" s="42">
        <v>30000</v>
      </c>
      <c r="E44" s="42"/>
      <c r="F44" s="24">
        <f t="shared" si="0"/>
        <v>30000</v>
      </c>
      <c r="G44" s="24"/>
      <c r="H44" s="93"/>
    </row>
    <row r="45" spans="1:8" ht="12.75">
      <c r="A45" s="50">
        <v>4</v>
      </c>
      <c r="B45" s="51">
        <v>66</v>
      </c>
      <c r="C45" s="63" t="s">
        <v>77</v>
      </c>
      <c r="D45" s="42">
        <v>40000</v>
      </c>
      <c r="E45" s="42"/>
      <c r="F45" s="24">
        <f t="shared" si="0"/>
        <v>40000</v>
      </c>
      <c r="G45" s="24"/>
      <c r="H45" s="93"/>
    </row>
    <row r="46" spans="1:8" ht="12.75">
      <c r="A46" s="50">
        <v>5</v>
      </c>
      <c r="B46" s="51">
        <v>66</v>
      </c>
      <c r="C46" s="63" t="s">
        <v>78</v>
      </c>
      <c r="D46" s="42">
        <v>150000</v>
      </c>
      <c r="E46" s="42"/>
      <c r="F46" s="24">
        <f t="shared" si="0"/>
        <v>150000</v>
      </c>
      <c r="G46" s="24"/>
      <c r="H46" s="93"/>
    </row>
    <row r="47" spans="1:8" ht="12.75">
      <c r="A47" s="50">
        <v>6</v>
      </c>
      <c r="B47" s="51">
        <v>66</v>
      </c>
      <c r="C47" s="63" t="s">
        <v>79</v>
      </c>
      <c r="D47" s="42">
        <v>150000</v>
      </c>
      <c r="E47" s="42"/>
      <c r="F47" s="24">
        <f t="shared" si="0"/>
        <v>150000</v>
      </c>
      <c r="G47" s="24"/>
      <c r="H47" s="93"/>
    </row>
    <row r="48" spans="1:8" ht="25.5">
      <c r="A48" s="50">
        <v>7</v>
      </c>
      <c r="B48" s="51">
        <v>66</v>
      </c>
      <c r="C48" s="63" t="s">
        <v>80</v>
      </c>
      <c r="D48" s="42">
        <v>100000</v>
      </c>
      <c r="E48" s="42"/>
      <c r="F48" s="24">
        <f t="shared" si="0"/>
        <v>100000</v>
      </c>
      <c r="G48" s="24"/>
      <c r="H48" s="93"/>
    </row>
    <row r="49" spans="1:8" ht="12.75">
      <c r="A49" s="50">
        <v>8</v>
      </c>
      <c r="B49" s="51">
        <v>66</v>
      </c>
      <c r="C49" s="63" t="s">
        <v>81</v>
      </c>
      <c r="D49" s="42">
        <v>60000</v>
      </c>
      <c r="E49" s="42"/>
      <c r="F49" s="24">
        <f t="shared" si="0"/>
        <v>60000</v>
      </c>
      <c r="G49" s="24"/>
      <c r="H49" s="93"/>
    </row>
    <row r="50" spans="1:8" ht="25.5">
      <c r="A50" s="50">
        <v>9</v>
      </c>
      <c r="B50" s="51">
        <v>66</v>
      </c>
      <c r="C50" s="63" t="s">
        <v>82</v>
      </c>
      <c r="D50" s="42">
        <v>100000</v>
      </c>
      <c r="E50" s="42"/>
      <c r="F50" s="24">
        <f t="shared" si="0"/>
        <v>100000</v>
      </c>
      <c r="G50" s="24"/>
      <c r="H50" s="93"/>
    </row>
    <row r="51" spans="1:8" ht="12.75">
      <c r="A51" s="50">
        <v>10</v>
      </c>
      <c r="B51" s="51">
        <v>66</v>
      </c>
      <c r="C51" s="63" t="s">
        <v>83</v>
      </c>
      <c r="D51" s="42">
        <v>70000</v>
      </c>
      <c r="E51" s="42"/>
      <c r="F51" s="24">
        <f t="shared" si="0"/>
        <v>70000</v>
      </c>
      <c r="G51" s="24"/>
      <c r="H51" s="93"/>
    </row>
    <row r="52" spans="1:8" ht="12.75">
      <c r="A52" s="50">
        <v>11</v>
      </c>
      <c r="B52" s="51">
        <v>66</v>
      </c>
      <c r="C52" s="63" t="s">
        <v>98</v>
      </c>
      <c r="D52" s="42">
        <v>50000</v>
      </c>
      <c r="E52" s="42"/>
      <c r="F52" s="24">
        <f t="shared" si="0"/>
        <v>50000</v>
      </c>
      <c r="G52" s="24"/>
      <c r="H52" s="93"/>
    </row>
    <row r="53" spans="1:8" ht="12.75">
      <c r="A53" s="50">
        <v>12</v>
      </c>
      <c r="B53" s="51">
        <v>66</v>
      </c>
      <c r="C53" s="63" t="s">
        <v>97</v>
      </c>
      <c r="D53" s="42">
        <v>100000</v>
      </c>
      <c r="E53" s="42"/>
      <c r="F53" s="24">
        <f t="shared" si="0"/>
        <v>100000</v>
      </c>
      <c r="G53" s="24"/>
      <c r="H53" s="93"/>
    </row>
    <row r="54" spans="1:8" ht="25.5">
      <c r="A54" s="52"/>
      <c r="B54" s="52"/>
      <c r="C54" s="28" t="s">
        <v>17</v>
      </c>
      <c r="D54" s="30">
        <f>SUM(D55:D60)</f>
        <v>1570000</v>
      </c>
      <c r="E54" s="30">
        <f>SUM(E55:E60)</f>
        <v>0</v>
      </c>
      <c r="F54" s="30">
        <f>SUM(F55:F60)</f>
        <v>1570000</v>
      </c>
      <c r="G54" s="30">
        <f>SUM(G55:G60)</f>
        <v>50000</v>
      </c>
      <c r="H54" s="93"/>
    </row>
    <row r="55" spans="1:8" ht="25.5">
      <c r="A55" s="50">
        <v>1</v>
      </c>
      <c r="B55" s="51">
        <v>66</v>
      </c>
      <c r="C55" s="39" t="s">
        <v>125</v>
      </c>
      <c r="D55" s="42">
        <v>860000</v>
      </c>
      <c r="E55" s="42"/>
      <c r="F55" s="24">
        <f t="shared" si="0"/>
        <v>860000</v>
      </c>
      <c r="G55" s="24"/>
      <c r="H55" s="93"/>
    </row>
    <row r="56" spans="1:8" ht="25.5">
      <c r="A56" s="50">
        <v>2</v>
      </c>
      <c r="B56" s="51">
        <v>66</v>
      </c>
      <c r="C56" s="39" t="s">
        <v>73</v>
      </c>
      <c r="D56" s="42">
        <v>150000</v>
      </c>
      <c r="E56" s="42"/>
      <c r="F56" s="24">
        <f t="shared" si="0"/>
        <v>150000</v>
      </c>
      <c r="G56" s="24">
        <v>50000</v>
      </c>
      <c r="H56" s="93"/>
    </row>
    <row r="57" spans="1:8" ht="12.75">
      <c r="A57" s="50">
        <v>3</v>
      </c>
      <c r="B57" s="51">
        <v>66</v>
      </c>
      <c r="C57" s="39" t="s">
        <v>84</v>
      </c>
      <c r="D57" s="42">
        <v>130000</v>
      </c>
      <c r="E57" s="42"/>
      <c r="F57" s="24">
        <f t="shared" si="0"/>
        <v>130000</v>
      </c>
      <c r="G57" s="24"/>
      <c r="H57" s="93"/>
    </row>
    <row r="58" spans="1:8" ht="12.75">
      <c r="A58" s="50">
        <v>4</v>
      </c>
      <c r="B58" s="51">
        <v>66</v>
      </c>
      <c r="C58" s="39" t="s">
        <v>85</v>
      </c>
      <c r="D58" s="42">
        <v>50000</v>
      </c>
      <c r="E58" s="42"/>
      <c r="F58" s="24">
        <f t="shared" si="0"/>
        <v>50000</v>
      </c>
      <c r="G58" s="24"/>
      <c r="H58" s="93"/>
    </row>
    <row r="59" spans="1:8" ht="12.75">
      <c r="A59" s="50">
        <v>5</v>
      </c>
      <c r="B59" s="51">
        <v>66</v>
      </c>
      <c r="C59" s="39" t="s">
        <v>86</v>
      </c>
      <c r="D59" s="42">
        <v>300000</v>
      </c>
      <c r="E59" s="42"/>
      <c r="F59" s="24">
        <f t="shared" si="0"/>
        <v>300000</v>
      </c>
      <c r="G59" s="24"/>
      <c r="H59" s="93"/>
    </row>
    <row r="60" spans="1:8" ht="12.75">
      <c r="A60" s="50">
        <v>6</v>
      </c>
      <c r="B60" s="51">
        <v>66</v>
      </c>
      <c r="C60" s="39" t="s">
        <v>87</v>
      </c>
      <c r="D60" s="42">
        <v>80000</v>
      </c>
      <c r="E60" s="42"/>
      <c r="F60" s="24">
        <f t="shared" si="0"/>
        <v>80000</v>
      </c>
      <c r="G60" s="24"/>
      <c r="H60" s="93"/>
    </row>
    <row r="61" spans="1:8" ht="12.75">
      <c r="A61" s="53"/>
      <c r="B61" s="52"/>
      <c r="C61" s="54" t="s">
        <v>18</v>
      </c>
      <c r="D61" s="55">
        <f>D62+D77+D79+D81</f>
        <v>405000</v>
      </c>
      <c r="E61" s="55">
        <f>E62+E77+E79+E81</f>
        <v>-55000</v>
      </c>
      <c r="F61" s="55">
        <f>F62+F77+F79+F81</f>
        <v>350000</v>
      </c>
      <c r="G61" s="55">
        <f>G62+G77+G79+G81</f>
        <v>0</v>
      </c>
      <c r="H61" s="93"/>
    </row>
    <row r="62" spans="1:8" ht="12.75">
      <c r="A62" s="53"/>
      <c r="B62" s="52">
        <v>67</v>
      </c>
      <c r="C62" s="54" t="s">
        <v>19</v>
      </c>
      <c r="D62" s="55">
        <f>SUM(D63:D76)</f>
        <v>300000</v>
      </c>
      <c r="E62" s="55">
        <f>SUM(E63:E76)</f>
        <v>0</v>
      </c>
      <c r="F62" s="55">
        <f>SUM(F63:F76)</f>
        <v>300000</v>
      </c>
      <c r="G62" s="55">
        <f>SUM(G63:G76)</f>
        <v>0</v>
      </c>
      <c r="H62" s="93"/>
    </row>
    <row r="63" spans="1:8" ht="12.75">
      <c r="A63" s="78">
        <v>1</v>
      </c>
      <c r="B63" s="79">
        <v>67</v>
      </c>
      <c r="C63" s="80" t="s">
        <v>57</v>
      </c>
      <c r="D63" s="84">
        <v>30000</v>
      </c>
      <c r="E63" s="84"/>
      <c r="F63" s="24">
        <f aca="true" t="shared" si="1" ref="F63:F76">D63+E63</f>
        <v>30000</v>
      </c>
      <c r="G63" s="24"/>
      <c r="H63" s="93"/>
    </row>
    <row r="64" spans="1:8" ht="25.5">
      <c r="A64" s="78">
        <v>2</v>
      </c>
      <c r="B64" s="79">
        <v>67</v>
      </c>
      <c r="C64" s="80" t="s">
        <v>101</v>
      </c>
      <c r="D64" s="84">
        <v>8000</v>
      </c>
      <c r="E64" s="84"/>
      <c r="F64" s="24">
        <f t="shared" si="1"/>
        <v>8000</v>
      </c>
      <c r="G64" s="24"/>
      <c r="H64" s="93"/>
    </row>
    <row r="65" spans="1:8" ht="12.75">
      <c r="A65" s="78">
        <v>3</v>
      </c>
      <c r="B65" s="79">
        <v>67</v>
      </c>
      <c r="C65" s="80" t="s">
        <v>54</v>
      </c>
      <c r="D65" s="84">
        <v>10000</v>
      </c>
      <c r="E65" s="84"/>
      <c r="F65" s="24">
        <f t="shared" si="1"/>
        <v>10000</v>
      </c>
      <c r="G65" s="24"/>
      <c r="H65" s="93"/>
    </row>
    <row r="66" spans="1:8" ht="25.5">
      <c r="A66" s="78">
        <v>4</v>
      </c>
      <c r="B66" s="79">
        <v>67</v>
      </c>
      <c r="C66" s="80" t="s">
        <v>55</v>
      </c>
      <c r="D66" s="84">
        <v>5000</v>
      </c>
      <c r="E66" s="84"/>
      <c r="F66" s="24">
        <f t="shared" si="1"/>
        <v>5000</v>
      </c>
      <c r="G66" s="24"/>
      <c r="H66" s="93"/>
    </row>
    <row r="67" spans="1:8" ht="25.5">
      <c r="A67" s="78">
        <v>5</v>
      </c>
      <c r="B67" s="79">
        <v>67</v>
      </c>
      <c r="C67" s="86" t="s">
        <v>103</v>
      </c>
      <c r="D67" s="84">
        <v>30000</v>
      </c>
      <c r="E67" s="84"/>
      <c r="F67" s="24">
        <f t="shared" si="1"/>
        <v>30000</v>
      </c>
      <c r="G67" s="24"/>
      <c r="H67" s="93"/>
    </row>
    <row r="68" spans="1:8" ht="12.75">
      <c r="A68" s="78">
        <v>6</v>
      </c>
      <c r="B68" s="79">
        <v>67</v>
      </c>
      <c r="C68" s="86" t="s">
        <v>58</v>
      </c>
      <c r="D68" s="84">
        <v>30000</v>
      </c>
      <c r="E68" s="84"/>
      <c r="F68" s="24">
        <f t="shared" si="1"/>
        <v>30000</v>
      </c>
      <c r="G68" s="24"/>
      <c r="H68" s="93"/>
    </row>
    <row r="69" spans="1:8" ht="25.5">
      <c r="A69" s="78">
        <v>7</v>
      </c>
      <c r="B69" s="79">
        <v>67</v>
      </c>
      <c r="C69" s="85" t="s">
        <v>104</v>
      </c>
      <c r="D69" s="84">
        <v>20000</v>
      </c>
      <c r="E69" s="84"/>
      <c r="F69" s="24">
        <f t="shared" si="1"/>
        <v>20000</v>
      </c>
      <c r="G69" s="24"/>
      <c r="H69" s="93"/>
    </row>
    <row r="70" spans="1:8" ht="25.5">
      <c r="A70" s="78">
        <v>8</v>
      </c>
      <c r="B70" s="79">
        <v>67</v>
      </c>
      <c r="C70" s="85" t="s">
        <v>105</v>
      </c>
      <c r="D70" s="84">
        <v>10000</v>
      </c>
      <c r="E70" s="84"/>
      <c r="F70" s="24">
        <f t="shared" si="1"/>
        <v>10000</v>
      </c>
      <c r="G70" s="24"/>
      <c r="H70" s="93"/>
    </row>
    <row r="71" spans="1:8" s="58" customFormat="1" ht="25.5">
      <c r="A71" s="78">
        <v>9</v>
      </c>
      <c r="B71" s="79">
        <v>67</v>
      </c>
      <c r="C71" s="81" t="s">
        <v>56</v>
      </c>
      <c r="D71" s="82">
        <v>76000</v>
      </c>
      <c r="E71" s="82"/>
      <c r="F71" s="24">
        <f t="shared" si="1"/>
        <v>76000</v>
      </c>
      <c r="G71" s="24"/>
      <c r="H71" s="93"/>
    </row>
    <row r="72" spans="1:8" s="58" customFormat="1" ht="38.25">
      <c r="A72" s="78">
        <v>10</v>
      </c>
      <c r="B72" s="79">
        <v>67</v>
      </c>
      <c r="C72" s="83" t="s">
        <v>106</v>
      </c>
      <c r="D72" s="82">
        <v>20000</v>
      </c>
      <c r="E72" s="82"/>
      <c r="F72" s="24">
        <f t="shared" si="1"/>
        <v>20000</v>
      </c>
      <c r="G72" s="24"/>
      <c r="H72" s="93"/>
    </row>
    <row r="73" spans="1:8" s="58" customFormat="1" ht="25.5">
      <c r="A73" s="78">
        <v>11</v>
      </c>
      <c r="B73" s="79">
        <v>67</v>
      </c>
      <c r="C73" s="83" t="s">
        <v>59</v>
      </c>
      <c r="D73" s="82">
        <v>5000</v>
      </c>
      <c r="E73" s="82"/>
      <c r="F73" s="24">
        <f t="shared" si="1"/>
        <v>5000</v>
      </c>
      <c r="G73" s="24"/>
      <c r="H73" s="93"/>
    </row>
    <row r="74" spans="1:8" s="58" customFormat="1" ht="38.25">
      <c r="A74" s="78">
        <v>12</v>
      </c>
      <c r="B74" s="79">
        <v>67</v>
      </c>
      <c r="C74" s="83" t="s">
        <v>117</v>
      </c>
      <c r="D74" s="82">
        <v>30000</v>
      </c>
      <c r="E74" s="82"/>
      <c r="F74" s="24">
        <f t="shared" si="1"/>
        <v>30000</v>
      </c>
      <c r="G74" s="24"/>
      <c r="H74" s="93"/>
    </row>
    <row r="75" spans="1:8" s="58" customFormat="1" ht="12.75">
      <c r="A75" s="78">
        <v>13</v>
      </c>
      <c r="B75" s="79">
        <v>67</v>
      </c>
      <c r="C75" s="81" t="s">
        <v>102</v>
      </c>
      <c r="D75" s="82">
        <v>16000</v>
      </c>
      <c r="E75" s="82"/>
      <c r="F75" s="24">
        <f t="shared" si="1"/>
        <v>16000</v>
      </c>
      <c r="G75" s="24"/>
      <c r="H75" s="93"/>
    </row>
    <row r="76" spans="1:8" s="58" customFormat="1" ht="30" customHeight="1">
      <c r="A76" s="78">
        <v>14</v>
      </c>
      <c r="B76" s="79">
        <v>67</v>
      </c>
      <c r="C76" s="81" t="s">
        <v>107</v>
      </c>
      <c r="D76" s="82">
        <v>10000</v>
      </c>
      <c r="E76" s="82"/>
      <c r="F76" s="24">
        <f t="shared" si="1"/>
        <v>10000</v>
      </c>
      <c r="G76" s="24"/>
      <c r="H76" s="93"/>
    </row>
    <row r="77" spans="1:8" s="58" customFormat="1" ht="12.75">
      <c r="A77" s="54"/>
      <c r="B77" s="52"/>
      <c r="C77" s="54" t="s">
        <v>20</v>
      </c>
      <c r="D77" s="55">
        <f>D78</f>
        <v>20000</v>
      </c>
      <c r="E77" s="55">
        <f>E78</f>
        <v>0</v>
      </c>
      <c r="F77" s="55">
        <f>F78</f>
        <v>20000</v>
      </c>
      <c r="G77" s="55">
        <f>G78</f>
        <v>0</v>
      </c>
      <c r="H77" s="93"/>
    </row>
    <row r="78" spans="1:8" s="58" customFormat="1" ht="12.75">
      <c r="A78" s="56">
        <v>1</v>
      </c>
      <c r="B78" s="57">
        <v>67</v>
      </c>
      <c r="C78" s="63" t="s">
        <v>62</v>
      </c>
      <c r="D78" s="47">
        <v>20000</v>
      </c>
      <c r="E78" s="47"/>
      <c r="F78" s="24">
        <f>D78+E78</f>
        <v>20000</v>
      </c>
      <c r="G78" s="24"/>
      <c r="H78" s="93"/>
    </row>
    <row r="79" spans="1:8" s="58" customFormat="1" ht="12.75">
      <c r="A79" s="54"/>
      <c r="B79" s="52"/>
      <c r="C79" s="54" t="s">
        <v>21</v>
      </c>
      <c r="D79" s="55">
        <f>SUM(D80:D80)</f>
        <v>30000</v>
      </c>
      <c r="E79" s="55">
        <f>SUM(E80:E80)</f>
        <v>0</v>
      </c>
      <c r="F79" s="55">
        <f>SUM(F80:F80)</f>
        <v>30000</v>
      </c>
      <c r="G79" s="55">
        <f>SUM(G80:G80)</f>
        <v>0</v>
      </c>
      <c r="H79" s="93"/>
    </row>
    <row r="80" spans="1:8" s="58" customFormat="1" ht="12.75">
      <c r="A80" s="56">
        <v>1</v>
      </c>
      <c r="B80" s="57">
        <v>67</v>
      </c>
      <c r="C80" s="39" t="s">
        <v>88</v>
      </c>
      <c r="D80" s="47">
        <v>30000</v>
      </c>
      <c r="E80" s="47"/>
      <c r="F80" s="24">
        <f>D80+E80</f>
        <v>30000</v>
      </c>
      <c r="G80" s="24"/>
      <c r="H80" s="93"/>
    </row>
    <row r="81" spans="1:8" s="58" customFormat="1" ht="12.75">
      <c r="A81" s="54"/>
      <c r="B81" s="52"/>
      <c r="C81" s="54" t="s">
        <v>22</v>
      </c>
      <c r="D81" s="55">
        <f>SUM(D82:D83)</f>
        <v>55000</v>
      </c>
      <c r="E81" s="55">
        <f>SUM(E82:E83)</f>
        <v>-55000</v>
      </c>
      <c r="F81" s="55">
        <f>SUM(F82:F83)</f>
        <v>0</v>
      </c>
      <c r="G81" s="55">
        <f>SUM(G82:G83)</f>
        <v>0</v>
      </c>
      <c r="H81" s="93"/>
    </row>
    <row r="82" spans="1:8" s="58" customFormat="1" ht="12.75">
      <c r="A82" s="56">
        <v>1</v>
      </c>
      <c r="B82" s="57">
        <v>67</v>
      </c>
      <c r="C82" s="39" t="s">
        <v>65</v>
      </c>
      <c r="D82" s="24">
        <v>45000</v>
      </c>
      <c r="E82" s="24">
        <v>-45000</v>
      </c>
      <c r="F82" s="24">
        <f>D82+E82</f>
        <v>0</v>
      </c>
      <c r="G82" s="24"/>
      <c r="H82" s="93"/>
    </row>
    <row r="83" spans="1:8" s="58" customFormat="1" ht="12.75">
      <c r="A83" s="56">
        <v>2</v>
      </c>
      <c r="B83" s="57">
        <v>67</v>
      </c>
      <c r="C83" s="39" t="s">
        <v>66</v>
      </c>
      <c r="D83" s="24">
        <v>10000</v>
      </c>
      <c r="E83" s="24">
        <v>-10000</v>
      </c>
      <c r="F83" s="24">
        <f>D83+E83</f>
        <v>0</v>
      </c>
      <c r="G83" s="24"/>
      <c r="H83" s="93"/>
    </row>
    <row r="84" spans="1:8" ht="12.75">
      <c r="A84" s="59"/>
      <c r="B84" s="60"/>
      <c r="C84" s="61" t="s">
        <v>23</v>
      </c>
      <c r="D84" s="62">
        <f>D85+D87+D89+D91+D93+D95+D97+D99+D101+D103+D105</f>
        <v>500000</v>
      </c>
      <c r="E84" s="62">
        <f>E85+E87+E89+E91+E93+E95+E97+E99+E101+E103+E105</f>
        <v>0</v>
      </c>
      <c r="F84" s="62">
        <f>F85+F87+F89+F91+F93+F95+F97+F99+F101+F103+F105</f>
        <v>500000</v>
      </c>
      <c r="G84" s="62">
        <f>G85+G87+G89+G91+G93+G95+G97+G99+G101+G103+G105</f>
        <v>0</v>
      </c>
      <c r="H84" s="93"/>
    </row>
    <row r="85" spans="1:8" ht="12.75">
      <c r="A85" s="64"/>
      <c r="B85" s="71" t="s">
        <v>25</v>
      </c>
      <c r="C85" s="65" t="s">
        <v>40</v>
      </c>
      <c r="D85" s="66">
        <f>SUM(D86:D86)</f>
        <v>25000</v>
      </c>
      <c r="E85" s="66">
        <f>SUM(E86:E86)</f>
        <v>0</v>
      </c>
      <c r="F85" s="66">
        <f>SUM(F86:F86)</f>
        <v>25000</v>
      </c>
      <c r="G85" s="66">
        <f>SUM(G86:G86)</f>
        <v>0</v>
      </c>
      <c r="H85" s="93"/>
    </row>
    <row r="86" spans="1:8" ht="12.75">
      <c r="A86" s="74">
        <v>1</v>
      </c>
      <c r="B86" s="70">
        <v>68</v>
      </c>
      <c r="C86" s="63" t="s">
        <v>41</v>
      </c>
      <c r="D86" s="42">
        <v>25000</v>
      </c>
      <c r="E86" s="42"/>
      <c r="F86" s="24">
        <f>D86+E86</f>
        <v>25000</v>
      </c>
      <c r="G86" s="24"/>
      <c r="H86" s="93"/>
    </row>
    <row r="87" spans="1:8" s="69" customFormat="1" ht="12.75">
      <c r="A87" s="68"/>
      <c r="B87" s="71" t="s">
        <v>26</v>
      </c>
      <c r="C87" s="65" t="s">
        <v>36</v>
      </c>
      <c r="D87" s="66">
        <f>SUM(D88:D88)</f>
        <v>81000</v>
      </c>
      <c r="E87" s="66">
        <f>SUM(E88:E88)</f>
        <v>0</v>
      </c>
      <c r="F87" s="66">
        <f>SUM(F88:F88)</f>
        <v>81000</v>
      </c>
      <c r="G87" s="66">
        <f>SUM(G88:G88)</f>
        <v>0</v>
      </c>
      <c r="H87" s="93"/>
    </row>
    <row r="88" spans="1:8" ht="25.5">
      <c r="A88" s="77">
        <v>2</v>
      </c>
      <c r="B88" s="70">
        <v>68</v>
      </c>
      <c r="C88" s="63" t="s">
        <v>42</v>
      </c>
      <c r="D88" s="67">
        <v>81000</v>
      </c>
      <c r="E88" s="67"/>
      <c r="F88" s="24">
        <f>D88+E88</f>
        <v>81000</v>
      </c>
      <c r="G88" s="24"/>
      <c r="H88" s="93"/>
    </row>
    <row r="89" spans="1:8" ht="12.75">
      <c r="A89" s="68"/>
      <c r="B89" s="71" t="s">
        <v>27</v>
      </c>
      <c r="C89" s="65" t="s">
        <v>43</v>
      </c>
      <c r="D89" s="66">
        <f>SUM(D90:D90)</f>
        <v>121000</v>
      </c>
      <c r="E89" s="66">
        <f>SUM(E90:E90)</f>
        <v>0</v>
      </c>
      <c r="F89" s="66">
        <f>SUM(F90:F90)</f>
        <v>121000</v>
      </c>
      <c r="G89" s="66">
        <f>SUM(G90:G90)</f>
        <v>0</v>
      </c>
      <c r="H89" s="93"/>
    </row>
    <row r="90" spans="1:8" s="58" customFormat="1" ht="25.5">
      <c r="A90" s="73">
        <v>3</v>
      </c>
      <c r="B90" s="70">
        <v>68</v>
      </c>
      <c r="C90" s="63" t="s">
        <v>118</v>
      </c>
      <c r="D90" s="47">
        <v>121000</v>
      </c>
      <c r="E90" s="47"/>
      <c r="F90" s="24">
        <f>D90+E90</f>
        <v>121000</v>
      </c>
      <c r="G90" s="24"/>
      <c r="H90" s="93"/>
    </row>
    <row r="91" spans="1:8" ht="12.75">
      <c r="A91" s="68"/>
      <c r="B91" s="71" t="s">
        <v>28</v>
      </c>
      <c r="C91" s="65" t="s">
        <v>44</v>
      </c>
      <c r="D91" s="66">
        <f>SUM(D92:D92)</f>
        <v>30000</v>
      </c>
      <c r="E91" s="66">
        <f>SUM(E92:E92)</f>
        <v>0</v>
      </c>
      <c r="F91" s="66">
        <f>SUM(F92:F92)</f>
        <v>30000</v>
      </c>
      <c r="G91" s="66">
        <f>SUM(G92:G92)</f>
        <v>0</v>
      </c>
      <c r="H91" s="93"/>
    </row>
    <row r="92" spans="1:8" ht="25.5">
      <c r="A92" s="72">
        <v>4</v>
      </c>
      <c r="B92" s="70">
        <v>68</v>
      </c>
      <c r="C92" s="63" t="s">
        <v>99</v>
      </c>
      <c r="D92" s="42">
        <v>30000</v>
      </c>
      <c r="E92" s="42"/>
      <c r="F92" s="24">
        <f aca="true" t="shared" si="2" ref="F92:F106">D92+E92</f>
        <v>30000</v>
      </c>
      <c r="G92" s="24"/>
      <c r="H92" s="93"/>
    </row>
    <row r="93" spans="1:8" s="69" customFormat="1" ht="12.75">
      <c r="A93" s="68"/>
      <c r="B93" s="71" t="s">
        <v>29</v>
      </c>
      <c r="C93" s="65" t="s">
        <v>45</v>
      </c>
      <c r="D93" s="66">
        <f>SUM(D94:D94)</f>
        <v>55000</v>
      </c>
      <c r="E93" s="66">
        <f>SUM(E94:E94)</f>
        <v>0</v>
      </c>
      <c r="F93" s="66">
        <f>SUM(F94:F94)</f>
        <v>55000</v>
      </c>
      <c r="G93" s="66">
        <f>SUM(G94:G94)</f>
        <v>0</v>
      </c>
      <c r="H93" s="93"/>
    </row>
    <row r="94" spans="1:8" ht="12.75">
      <c r="A94" s="73">
        <v>5</v>
      </c>
      <c r="B94" s="70">
        <v>68</v>
      </c>
      <c r="C94" s="63" t="s">
        <v>46</v>
      </c>
      <c r="D94" s="42">
        <v>55000</v>
      </c>
      <c r="E94" s="42"/>
      <c r="F94" s="24">
        <f t="shared" si="2"/>
        <v>55000</v>
      </c>
      <c r="G94" s="24"/>
      <c r="H94" s="93"/>
    </row>
    <row r="95" spans="1:8" ht="12.75">
      <c r="A95" s="68"/>
      <c r="B95" s="71" t="s">
        <v>30</v>
      </c>
      <c r="C95" s="65" t="s">
        <v>37</v>
      </c>
      <c r="D95" s="66">
        <f>SUM(D96:D96)</f>
        <v>35000</v>
      </c>
      <c r="E95" s="66">
        <f>SUM(E96:E96)</f>
        <v>0</v>
      </c>
      <c r="F95" s="66">
        <f>SUM(F96:F96)</f>
        <v>35000</v>
      </c>
      <c r="G95" s="66">
        <f>SUM(G96:G96)</f>
        <v>0</v>
      </c>
      <c r="H95" s="93"/>
    </row>
    <row r="96" spans="1:8" ht="12.75">
      <c r="A96" s="72">
        <v>6</v>
      </c>
      <c r="B96" s="70">
        <v>68</v>
      </c>
      <c r="C96" s="63" t="s">
        <v>47</v>
      </c>
      <c r="D96" s="67">
        <v>35000</v>
      </c>
      <c r="E96" s="67"/>
      <c r="F96" s="24">
        <f t="shared" si="2"/>
        <v>35000</v>
      </c>
      <c r="G96" s="24"/>
      <c r="H96" s="93"/>
    </row>
    <row r="97" spans="1:8" s="69" customFormat="1" ht="12.75">
      <c r="A97" s="75"/>
      <c r="B97" s="71" t="s">
        <v>31</v>
      </c>
      <c r="C97" s="65" t="s">
        <v>38</v>
      </c>
      <c r="D97" s="66">
        <f>D98</f>
        <v>16000</v>
      </c>
      <c r="E97" s="66">
        <f>E98</f>
        <v>0</v>
      </c>
      <c r="F97" s="66">
        <f>F98</f>
        <v>16000</v>
      </c>
      <c r="G97" s="66">
        <f>G98</f>
        <v>0</v>
      </c>
      <c r="H97" s="93"/>
    </row>
    <row r="98" spans="1:8" ht="12.75">
      <c r="A98" s="76">
        <v>7</v>
      </c>
      <c r="B98" s="70">
        <v>68</v>
      </c>
      <c r="C98" s="63" t="s">
        <v>48</v>
      </c>
      <c r="D98" s="44">
        <v>16000</v>
      </c>
      <c r="E98" s="44"/>
      <c r="F98" s="24">
        <f t="shared" si="2"/>
        <v>16000</v>
      </c>
      <c r="G98" s="24"/>
      <c r="H98" s="93"/>
    </row>
    <row r="99" spans="1:8" s="69" customFormat="1" ht="12.75">
      <c r="A99" s="68"/>
      <c r="B99" s="71" t="s">
        <v>32</v>
      </c>
      <c r="C99" s="65" t="s">
        <v>49</v>
      </c>
      <c r="D99" s="66">
        <f>SUM(D100:D100)</f>
        <v>23000</v>
      </c>
      <c r="E99" s="66">
        <f>SUM(E100:E100)</f>
        <v>0</v>
      </c>
      <c r="F99" s="66">
        <f>SUM(F100:F100)</f>
        <v>23000</v>
      </c>
      <c r="G99" s="66">
        <f>SUM(G100:G100)</f>
        <v>0</v>
      </c>
      <c r="H99" s="93"/>
    </row>
    <row r="100" spans="1:8" ht="25.5">
      <c r="A100" s="72">
        <v>8</v>
      </c>
      <c r="B100" s="70">
        <v>68</v>
      </c>
      <c r="C100" s="63" t="s">
        <v>100</v>
      </c>
      <c r="D100" s="42">
        <v>23000</v>
      </c>
      <c r="E100" s="42"/>
      <c r="F100" s="24">
        <f t="shared" si="2"/>
        <v>23000</v>
      </c>
      <c r="G100" s="24"/>
      <c r="H100" s="93"/>
    </row>
    <row r="101" spans="1:8" s="69" customFormat="1" ht="12.75">
      <c r="A101" s="68"/>
      <c r="B101" s="71" t="s">
        <v>33</v>
      </c>
      <c r="C101" s="65" t="s">
        <v>50</v>
      </c>
      <c r="D101" s="66">
        <f>SUM(D102:D102)</f>
        <v>41000</v>
      </c>
      <c r="E101" s="66">
        <f>SUM(E102:E102)</f>
        <v>0</v>
      </c>
      <c r="F101" s="66">
        <f>SUM(F102:F102)</f>
        <v>41000</v>
      </c>
      <c r="G101" s="66">
        <f>SUM(G102:G102)</f>
        <v>0</v>
      </c>
      <c r="H101" s="93"/>
    </row>
    <row r="102" spans="1:8" ht="12.75">
      <c r="A102" s="72">
        <v>9</v>
      </c>
      <c r="B102" s="70">
        <v>68</v>
      </c>
      <c r="C102" s="63" t="s">
        <v>51</v>
      </c>
      <c r="D102" s="42">
        <v>41000</v>
      </c>
      <c r="E102" s="42"/>
      <c r="F102" s="24">
        <f t="shared" si="2"/>
        <v>41000</v>
      </c>
      <c r="G102" s="24"/>
      <c r="H102" s="93"/>
    </row>
    <row r="103" spans="1:8" s="69" customFormat="1" ht="12.75">
      <c r="A103" s="68"/>
      <c r="B103" s="71" t="s">
        <v>34</v>
      </c>
      <c r="C103" s="65" t="s">
        <v>52</v>
      </c>
      <c r="D103" s="66">
        <f>SUM(D104:D104)</f>
        <v>23000</v>
      </c>
      <c r="E103" s="66">
        <f>SUM(E104:E104)</f>
        <v>0</v>
      </c>
      <c r="F103" s="66">
        <f>SUM(F104:F104)</f>
        <v>23000</v>
      </c>
      <c r="G103" s="66">
        <f>SUM(G104:G104)</f>
        <v>0</v>
      </c>
      <c r="H103" s="93"/>
    </row>
    <row r="104" spans="1:8" ht="12.75">
      <c r="A104" s="72">
        <v>10</v>
      </c>
      <c r="B104" s="70">
        <v>68</v>
      </c>
      <c r="C104" s="63" t="s">
        <v>108</v>
      </c>
      <c r="D104" s="42">
        <v>23000</v>
      </c>
      <c r="E104" s="42"/>
      <c r="F104" s="24">
        <f t="shared" si="2"/>
        <v>23000</v>
      </c>
      <c r="G104" s="24"/>
      <c r="H104" s="93"/>
    </row>
    <row r="105" spans="1:8" s="69" customFormat="1" ht="12.75">
      <c r="A105" s="68"/>
      <c r="B105" s="71" t="s">
        <v>35</v>
      </c>
      <c r="C105" s="65" t="s">
        <v>53</v>
      </c>
      <c r="D105" s="66">
        <f>SUM(D106:D106)</f>
        <v>50000</v>
      </c>
      <c r="E105" s="66">
        <f>SUM(E106:E106)</f>
        <v>0</v>
      </c>
      <c r="F105" s="66">
        <f>SUM(F106:F106)</f>
        <v>50000</v>
      </c>
      <c r="G105" s="66">
        <f>SUM(G106:G106)</f>
        <v>0</v>
      </c>
      <c r="H105" s="93"/>
    </row>
    <row r="106" spans="1:8" ht="12.75">
      <c r="A106" s="73">
        <v>11</v>
      </c>
      <c r="B106" s="70">
        <v>68</v>
      </c>
      <c r="C106" s="63" t="s">
        <v>39</v>
      </c>
      <c r="D106" s="42">
        <v>50000</v>
      </c>
      <c r="E106" s="42"/>
      <c r="F106" s="24">
        <f t="shared" si="2"/>
        <v>50000</v>
      </c>
      <c r="G106" s="24"/>
      <c r="H106" s="93"/>
    </row>
  </sheetData>
  <sheetProtection/>
  <autoFilter ref="A5:H106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4173228346456694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2018
&amp;RAnexa nr. 9/c la HCJM nr.        /2018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2018-08-27T06:00:45Z</cp:lastPrinted>
  <dcterms:created xsi:type="dcterms:W3CDTF">2018-01-05T10:38:58Z</dcterms:created>
  <dcterms:modified xsi:type="dcterms:W3CDTF">2018-08-27T06:00:49Z</dcterms:modified>
  <cp:category/>
  <cp:version/>
  <cp:contentType/>
  <cp:contentStatus/>
</cp:coreProperties>
</file>