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Foaie1" sheetId="1" r:id="rId1"/>
  </sheets>
  <definedNames>
    <definedName name="_xlnm.Print_Titles" localSheetId="0">'Foaie1'!$7:$8</definedName>
  </definedNames>
  <calcPr fullCalcOnLoad="1"/>
</workbook>
</file>

<file path=xl/sharedStrings.xml><?xml version="1.0" encoding="utf-8"?>
<sst xmlns="http://schemas.openxmlformats.org/spreadsheetml/2006/main" count="150" uniqueCount="131">
  <si>
    <t>CONSILIUL JUDEŢEAN MUREŞ</t>
  </si>
  <si>
    <t>Inspectoratul Şcolar al Judeţului Mureş</t>
  </si>
  <si>
    <t xml:space="preserve">Situaţia beneficiarilor  şi a sumelor </t>
  </si>
  <si>
    <t>Nr. crt.</t>
  </si>
  <si>
    <t>Unitatea administrativ teritorială</t>
  </si>
  <si>
    <t>Unitatea Şcolară</t>
  </si>
  <si>
    <t>Numele şi prenumele beneficiarului</t>
  </si>
  <si>
    <t>Data naşterii beneficiarului</t>
  </si>
  <si>
    <t>Grupa de vârstă</t>
  </si>
  <si>
    <t>Numele şi prenumele părintelui/reprezentantului legal</t>
  </si>
  <si>
    <t>Nr. certificatului de  orientare şcolară şi profesională</t>
  </si>
  <si>
    <t>Nr. zile de şcolarizare în anul şcolar 2016 - 2017 (septembrie - decembrie 2016)</t>
  </si>
  <si>
    <t>alte drepturi</t>
  </si>
  <si>
    <t>Total</t>
  </si>
  <si>
    <t>3 - 7 ani</t>
  </si>
  <si>
    <t>7-14 ani</t>
  </si>
  <si>
    <t>Suma</t>
  </si>
  <si>
    <t>lei</t>
  </si>
  <si>
    <t>Inspectoratul Şcolar Judeţean Mureş</t>
  </si>
  <si>
    <t>Inspector şcolar general,</t>
  </si>
  <si>
    <t>Consiliul Judeţean Mureş</t>
  </si>
  <si>
    <t>Preşedinte,</t>
  </si>
  <si>
    <t>AVIZAT</t>
  </si>
  <si>
    <t>Centrul Judeţean de Resurse şi Asistenţă Educaţională Mureş</t>
  </si>
  <si>
    <t>Director,</t>
  </si>
  <si>
    <t>Ştefan Someşan</t>
  </si>
  <si>
    <t>Péter Ferenc</t>
  </si>
  <si>
    <t>Bloj Emil Sorin</t>
  </si>
  <si>
    <t>TOTAL JUDEŢUL MUREŞ</t>
  </si>
  <si>
    <t>ce se cuvin unităţilor  administrativ - teritoriale pentru acordarea drepturilor de care beneficiază copiii/elevii/tinerii cu cerinţe educaţioanle speciale integraţi în învăţământul de masă</t>
  </si>
  <si>
    <t>Comuna Găneşti</t>
  </si>
  <si>
    <t>Keszeg Artur Jozsef</t>
  </si>
  <si>
    <t>Keszeg Eva Andrea</t>
  </si>
  <si>
    <t>274/09.11.2015</t>
  </si>
  <si>
    <t>Varga Katalin Stefania</t>
  </si>
  <si>
    <t>Varga Melinda</t>
  </si>
  <si>
    <t>239/22.07.2014</t>
  </si>
  <si>
    <t>TOTAL   Găneşti</t>
  </si>
  <si>
    <t>Balogh Daniel Miklos</t>
  </si>
  <si>
    <t>Balogh Andras</t>
  </si>
  <si>
    <t>279/12.09.2013</t>
  </si>
  <si>
    <t xml:space="preserve">Şcoala Gimnazială"Dacia" </t>
  </si>
  <si>
    <t>Şcoala Gimnazială"Fogarasi Samuel"</t>
  </si>
  <si>
    <t>Municipiul Târgu Mureş</t>
  </si>
  <si>
    <t>Mihaly Hanga Doroka</t>
  </si>
  <si>
    <t>Mihaly Iuliana</t>
  </si>
  <si>
    <t>109/30.03.2016</t>
  </si>
  <si>
    <t>Kis Dan Sebastian</t>
  </si>
  <si>
    <t>Michi Daniela</t>
  </si>
  <si>
    <t>Pogăcean  Bianca Maria</t>
  </si>
  <si>
    <t>Pogăcean Romeo</t>
  </si>
  <si>
    <t>Robe Rareş Denis</t>
  </si>
  <si>
    <t>Robe Gianina</t>
  </si>
  <si>
    <t>22/29/FH/17.01.2014</t>
  </si>
  <si>
    <t xml:space="preserve">Şcoala Gimnazială"Liviu Rebreanu" </t>
  </si>
  <si>
    <t>2/FH/21.01.     2013</t>
  </si>
  <si>
    <t>11/FH/03.02.     2014</t>
  </si>
  <si>
    <t>TOTAL Târgu Mureş</t>
  </si>
  <si>
    <t>Municipiul Sighişoara</t>
  </si>
  <si>
    <t>Szabo Csilla- Delia</t>
  </si>
  <si>
    <t>Szabo Ioana</t>
  </si>
  <si>
    <t>75/11.05.2015</t>
  </si>
  <si>
    <t xml:space="preserve">Şcoala Gimnazială" Aurel Moşora" </t>
  </si>
  <si>
    <t xml:space="preserve">Şcoala Gimnazială   "Zaharia Boiu" </t>
  </si>
  <si>
    <t>Costea Crina - Mihaela</t>
  </si>
  <si>
    <t>Costea Claudia Cristina</t>
  </si>
  <si>
    <t>82/25.05.2015</t>
  </si>
  <si>
    <t>Lupu Alexandru</t>
  </si>
  <si>
    <t>Lupu Viorica</t>
  </si>
  <si>
    <t>87/25.05.2015</t>
  </si>
  <si>
    <t xml:space="preserve">Şcoala Gimnazială   "Victor Jinga" </t>
  </si>
  <si>
    <t>TOTAL Sighişoara</t>
  </si>
  <si>
    <t>Albert Mihai</t>
  </si>
  <si>
    <t>Bahica Abel Elisei</t>
  </si>
  <si>
    <t>Boroş Denis</t>
  </si>
  <si>
    <t>Demeter Mihai</t>
  </si>
  <si>
    <t>Horvat Anamaria Valentina</t>
  </si>
  <si>
    <t>Ichim Raul Andrei</t>
  </si>
  <si>
    <t>Miki Cosmina Olivia</t>
  </si>
  <si>
    <t>Nyisztor Lavinia Lorena</t>
  </si>
  <si>
    <t>Oghinciuc Raul Cristian</t>
  </si>
  <si>
    <t>Otvos Zoro</t>
  </si>
  <si>
    <t>Rad Augustin Feti</t>
  </si>
  <si>
    <t>Truţă Mara Lorena</t>
  </si>
  <si>
    <t xml:space="preserve">Şcoala Gimnazială          "Tudor Vladimirescu" </t>
  </si>
  <si>
    <t>7 - 14 ani</t>
  </si>
  <si>
    <t>3 - 7     ani</t>
  </si>
  <si>
    <t>05.10.2003</t>
  </si>
  <si>
    <t>24.08.2003</t>
  </si>
  <si>
    <t>16.02.2006</t>
  </si>
  <si>
    <t>24.08.2004</t>
  </si>
  <si>
    <t>15.11.2008</t>
  </si>
  <si>
    <t>12.01.2003</t>
  </si>
  <si>
    <t>19.09.2005</t>
  </si>
  <si>
    <t>23.08.2005</t>
  </si>
  <si>
    <t>04.05.2003</t>
  </si>
  <si>
    <t>02.06.2001</t>
  </si>
  <si>
    <t>28.12.2007</t>
  </si>
  <si>
    <t>22.06.2007</t>
  </si>
  <si>
    <t>14 - 18 ani</t>
  </si>
  <si>
    <t>15.10.2005</t>
  </si>
  <si>
    <r>
      <t xml:space="preserve">Anexa nr.3 la </t>
    </r>
    <r>
      <rPr>
        <u val="single"/>
        <sz val="9"/>
        <rFont val="Trebuchet MS"/>
        <family val="2"/>
      </rPr>
      <t>metodologie</t>
    </r>
  </si>
  <si>
    <t>Nr. zile de şcolarizare în anul şcolar 2015 - 2016    (ianuarie - iunie 2016)</t>
  </si>
  <si>
    <t>Albert Mihai     Albert Mihaela</t>
  </si>
  <si>
    <t>Bahica Ioan   Bahica Lenuţa</t>
  </si>
  <si>
    <t>Boroş Ioan Florin    Boroş Annamaria</t>
  </si>
  <si>
    <t>Demeter Mihai Demeter Daniela  - Gabriela</t>
  </si>
  <si>
    <t>Horvat Desideriu    Bidi Ana - Maria</t>
  </si>
  <si>
    <t>Ichim Marius   Ichim Claudia - Adriana</t>
  </si>
  <si>
    <t>Miki Maxim         Miki Livia</t>
  </si>
  <si>
    <t>Nyisztor Crinu Petrişor           Nyisztor Lavinia Lorena</t>
  </si>
  <si>
    <t>Oghinciuc Ioan Oghinciuc Carmen - Monica</t>
  </si>
  <si>
    <t>Otvos Rozalia Georgiana</t>
  </si>
  <si>
    <t>Otvos Zoro       Kicsi Maria</t>
  </si>
  <si>
    <t>Rad Margareta</t>
  </si>
  <si>
    <t>Truţă Tiberiu Cristian   Coriza Gabriela</t>
  </si>
  <si>
    <t>311/07.12.2015</t>
  </si>
  <si>
    <t>94/10.03.2014</t>
  </si>
  <si>
    <t>80/25.05.2015</t>
  </si>
  <si>
    <t>238/16.08.2013</t>
  </si>
  <si>
    <t>111/22.06.2015</t>
  </si>
  <si>
    <t>336/14.12.2015</t>
  </si>
  <si>
    <t>139/12.05.2014</t>
  </si>
  <si>
    <t>144/28.05.2014</t>
  </si>
  <si>
    <t>244/16.08.2013</t>
  </si>
  <si>
    <t>140/12.05.2014</t>
  </si>
  <si>
    <t>247/16.08.2013</t>
  </si>
  <si>
    <t>323/13.10.2014</t>
  </si>
  <si>
    <t>162/28.05.2014</t>
  </si>
  <si>
    <t>hrană         (16,6/zi)</t>
  </si>
  <si>
    <t>14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</si>
</sst>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Trebuchet MS"/>
      <family val="2"/>
    </font>
    <font>
      <sz val="9"/>
      <name val="Trebuchet MS"/>
      <family val="2"/>
    </font>
    <font>
      <u val="single"/>
      <sz val="9"/>
      <name val="Trebuchet M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4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/>
    </xf>
    <xf numFmtId="16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4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C34">
      <selection activeCell="H39" sqref="H39"/>
    </sheetView>
  </sheetViews>
  <sheetFormatPr defaultColWidth="9.140625" defaultRowHeight="12.75"/>
  <cols>
    <col min="1" max="1" width="4.140625" style="7" customWidth="1"/>
    <col min="2" max="2" width="10.7109375" style="7" customWidth="1"/>
    <col min="3" max="4" width="17.00390625" style="7" customWidth="1"/>
    <col min="5" max="5" width="11.57421875" style="8" customWidth="1"/>
    <col min="6" max="6" width="7.421875" style="7" customWidth="1"/>
    <col min="7" max="7" width="16.421875" style="7" customWidth="1"/>
    <col min="8" max="8" width="12.8515625" style="7" customWidth="1"/>
    <col min="9" max="9" width="9.8515625" style="7" customWidth="1"/>
    <col min="10" max="10" width="10.28125" style="7" customWidth="1"/>
    <col min="11" max="11" width="9.28125" style="9" customWidth="1"/>
    <col min="12" max="12" width="8.8515625" style="9" customWidth="1"/>
    <col min="13" max="13" width="9.421875" style="9" customWidth="1"/>
    <col min="14" max="16384" width="9.140625" style="7" customWidth="1"/>
  </cols>
  <sheetData>
    <row r="1" spans="1:12" ht="15">
      <c r="A1" s="6" t="s">
        <v>0</v>
      </c>
      <c r="L1" s="9" t="s">
        <v>101</v>
      </c>
    </row>
    <row r="2" ht="15">
      <c r="A2" s="6" t="s">
        <v>1</v>
      </c>
    </row>
    <row r="4" spans="1:13" ht="1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>
      <c r="A5" s="46" t="s">
        <v>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ht="15">
      <c r="M6" s="9" t="s">
        <v>17</v>
      </c>
    </row>
    <row r="7" spans="1:13" ht="75" customHeight="1">
      <c r="A7" s="44" t="s">
        <v>3</v>
      </c>
      <c r="B7" s="44" t="s">
        <v>4</v>
      </c>
      <c r="C7" s="44" t="s">
        <v>5</v>
      </c>
      <c r="D7" s="44" t="s">
        <v>6</v>
      </c>
      <c r="E7" s="51" t="s">
        <v>7</v>
      </c>
      <c r="F7" s="44" t="s">
        <v>8</v>
      </c>
      <c r="G7" s="44" t="s">
        <v>9</v>
      </c>
      <c r="H7" s="44" t="s">
        <v>10</v>
      </c>
      <c r="I7" s="44" t="s">
        <v>102</v>
      </c>
      <c r="J7" s="44" t="s">
        <v>11</v>
      </c>
      <c r="K7" s="47" t="s">
        <v>16</v>
      </c>
      <c r="L7" s="48"/>
      <c r="M7" s="49"/>
    </row>
    <row r="8" spans="1:13" ht="30">
      <c r="A8" s="45"/>
      <c r="B8" s="45"/>
      <c r="C8" s="45"/>
      <c r="D8" s="45"/>
      <c r="E8" s="52"/>
      <c r="F8" s="45"/>
      <c r="G8" s="45"/>
      <c r="H8" s="45"/>
      <c r="I8" s="45"/>
      <c r="J8" s="45"/>
      <c r="K8" s="11" t="s">
        <v>129</v>
      </c>
      <c r="L8" s="11" t="s">
        <v>12</v>
      </c>
      <c r="M8" s="11" t="s">
        <v>13</v>
      </c>
    </row>
    <row r="9" spans="1:13" s="29" customFormat="1" ht="30">
      <c r="A9" s="10">
        <v>1</v>
      </c>
      <c r="B9" s="44" t="s">
        <v>43</v>
      </c>
      <c r="C9" s="44" t="s">
        <v>84</v>
      </c>
      <c r="D9" s="12" t="s">
        <v>72</v>
      </c>
      <c r="E9" s="33" t="s">
        <v>87</v>
      </c>
      <c r="F9" s="10" t="s">
        <v>85</v>
      </c>
      <c r="G9" s="10" t="s">
        <v>103</v>
      </c>
      <c r="H9" s="10" t="s">
        <v>116</v>
      </c>
      <c r="I9" s="28">
        <v>107</v>
      </c>
      <c r="J9" s="28">
        <v>65</v>
      </c>
      <c r="K9" s="24">
        <f aca="true" t="shared" si="0" ref="K9:K21">(I9+J9)*16.6</f>
        <v>2855.2000000000003</v>
      </c>
      <c r="L9" s="22">
        <v>611</v>
      </c>
      <c r="M9" s="24">
        <f>K9+L9</f>
        <v>3466.2000000000003</v>
      </c>
    </row>
    <row r="10" spans="1:13" s="29" customFormat="1" ht="30">
      <c r="A10" s="10">
        <v>2</v>
      </c>
      <c r="B10" s="50"/>
      <c r="C10" s="50"/>
      <c r="D10" s="12" t="s">
        <v>73</v>
      </c>
      <c r="E10" s="33" t="s">
        <v>100</v>
      </c>
      <c r="F10" s="10" t="s">
        <v>85</v>
      </c>
      <c r="G10" s="10" t="s">
        <v>104</v>
      </c>
      <c r="H10" s="10" t="s">
        <v>117</v>
      </c>
      <c r="I10" s="28">
        <v>107</v>
      </c>
      <c r="J10" s="28">
        <v>65</v>
      </c>
      <c r="K10" s="24">
        <f t="shared" si="0"/>
        <v>2855.2000000000003</v>
      </c>
      <c r="L10" s="22">
        <v>611</v>
      </c>
      <c r="M10" s="24">
        <f aca="true" t="shared" si="1" ref="M10:M21">K10+L10</f>
        <v>3466.2000000000003</v>
      </c>
    </row>
    <row r="11" spans="1:13" s="29" customFormat="1" ht="30">
      <c r="A11" s="10">
        <v>3</v>
      </c>
      <c r="B11" s="50"/>
      <c r="C11" s="50"/>
      <c r="D11" s="12" t="s">
        <v>74</v>
      </c>
      <c r="E11" s="33" t="s">
        <v>88</v>
      </c>
      <c r="F11" s="10" t="s">
        <v>85</v>
      </c>
      <c r="G11" s="10" t="s">
        <v>105</v>
      </c>
      <c r="H11" s="10" t="s">
        <v>118</v>
      </c>
      <c r="I11" s="28">
        <v>107</v>
      </c>
      <c r="J11" s="28">
        <v>65</v>
      </c>
      <c r="K11" s="24">
        <f t="shared" si="0"/>
        <v>2855.2000000000003</v>
      </c>
      <c r="L11" s="22">
        <v>611</v>
      </c>
      <c r="M11" s="24">
        <f t="shared" si="1"/>
        <v>3466.2000000000003</v>
      </c>
    </row>
    <row r="12" spans="1:13" s="29" customFormat="1" ht="45">
      <c r="A12" s="10">
        <v>4</v>
      </c>
      <c r="B12" s="50"/>
      <c r="C12" s="50"/>
      <c r="D12" s="12" t="s">
        <v>75</v>
      </c>
      <c r="E12" s="33" t="s">
        <v>89</v>
      </c>
      <c r="F12" s="10" t="s">
        <v>85</v>
      </c>
      <c r="G12" s="10" t="s">
        <v>106</v>
      </c>
      <c r="H12" s="10" t="s">
        <v>119</v>
      </c>
      <c r="I12" s="28">
        <v>107</v>
      </c>
      <c r="J12" s="28">
        <v>65</v>
      </c>
      <c r="K12" s="24">
        <f t="shared" si="0"/>
        <v>2855.2000000000003</v>
      </c>
      <c r="L12" s="22">
        <v>611</v>
      </c>
      <c r="M12" s="24">
        <f t="shared" si="1"/>
        <v>3466.2000000000003</v>
      </c>
    </row>
    <row r="13" spans="1:13" s="29" customFormat="1" ht="30">
      <c r="A13" s="10">
        <v>5</v>
      </c>
      <c r="B13" s="50"/>
      <c r="C13" s="50"/>
      <c r="D13" s="12" t="s">
        <v>76</v>
      </c>
      <c r="E13" s="33" t="s">
        <v>90</v>
      </c>
      <c r="F13" s="10" t="s">
        <v>85</v>
      </c>
      <c r="G13" s="10" t="s">
        <v>107</v>
      </c>
      <c r="H13" s="10" t="s">
        <v>120</v>
      </c>
      <c r="I13" s="28">
        <v>107</v>
      </c>
      <c r="J13" s="28">
        <v>65</v>
      </c>
      <c r="K13" s="24">
        <f t="shared" si="0"/>
        <v>2855.2000000000003</v>
      </c>
      <c r="L13" s="22">
        <v>611</v>
      </c>
      <c r="M13" s="24">
        <f t="shared" si="1"/>
        <v>3466.2000000000003</v>
      </c>
    </row>
    <row r="14" spans="1:13" s="29" customFormat="1" ht="45">
      <c r="A14" s="10">
        <v>6</v>
      </c>
      <c r="B14" s="50"/>
      <c r="C14" s="50"/>
      <c r="D14" s="12" t="s">
        <v>77</v>
      </c>
      <c r="E14" s="33" t="s">
        <v>91</v>
      </c>
      <c r="F14" s="10" t="s">
        <v>85</v>
      </c>
      <c r="G14" s="10" t="s">
        <v>108</v>
      </c>
      <c r="H14" s="10" t="s">
        <v>121</v>
      </c>
      <c r="I14" s="28">
        <v>107</v>
      </c>
      <c r="J14" s="28">
        <v>65</v>
      </c>
      <c r="K14" s="24">
        <f t="shared" si="0"/>
        <v>2855.2000000000003</v>
      </c>
      <c r="L14" s="22">
        <v>611</v>
      </c>
      <c r="M14" s="24">
        <f t="shared" si="1"/>
        <v>3466.2000000000003</v>
      </c>
    </row>
    <row r="15" spans="1:13" s="29" customFormat="1" ht="30">
      <c r="A15" s="10">
        <v>7</v>
      </c>
      <c r="B15" s="50"/>
      <c r="C15" s="50"/>
      <c r="D15" s="12" t="s">
        <v>78</v>
      </c>
      <c r="E15" s="33" t="s">
        <v>92</v>
      </c>
      <c r="F15" s="10" t="s">
        <v>85</v>
      </c>
      <c r="G15" s="10" t="s">
        <v>109</v>
      </c>
      <c r="H15" s="10" t="s">
        <v>122</v>
      </c>
      <c r="I15" s="28">
        <v>107</v>
      </c>
      <c r="J15" s="28">
        <v>65</v>
      </c>
      <c r="K15" s="24">
        <f t="shared" si="0"/>
        <v>2855.2000000000003</v>
      </c>
      <c r="L15" s="22">
        <v>611</v>
      </c>
      <c r="M15" s="24">
        <f t="shared" si="1"/>
        <v>3466.2000000000003</v>
      </c>
    </row>
    <row r="16" spans="1:13" s="29" customFormat="1" ht="60">
      <c r="A16" s="10">
        <v>8</v>
      </c>
      <c r="B16" s="50"/>
      <c r="C16" s="50"/>
      <c r="D16" s="12" t="s">
        <v>79</v>
      </c>
      <c r="E16" s="33" t="s">
        <v>93</v>
      </c>
      <c r="F16" s="10" t="s">
        <v>85</v>
      </c>
      <c r="G16" s="10" t="s">
        <v>110</v>
      </c>
      <c r="H16" s="10" t="s">
        <v>123</v>
      </c>
      <c r="I16" s="28">
        <v>107</v>
      </c>
      <c r="J16" s="28">
        <v>65</v>
      </c>
      <c r="K16" s="24">
        <f t="shared" si="0"/>
        <v>2855.2000000000003</v>
      </c>
      <c r="L16" s="22">
        <v>611</v>
      </c>
      <c r="M16" s="24">
        <f t="shared" si="1"/>
        <v>3466.2000000000003</v>
      </c>
    </row>
    <row r="17" spans="1:13" s="29" customFormat="1" ht="45">
      <c r="A17" s="10">
        <v>9</v>
      </c>
      <c r="B17" s="50"/>
      <c r="C17" s="50"/>
      <c r="D17" s="12" t="s">
        <v>80</v>
      </c>
      <c r="E17" s="33" t="s">
        <v>94</v>
      </c>
      <c r="F17" s="10" t="s">
        <v>85</v>
      </c>
      <c r="G17" s="10" t="s">
        <v>111</v>
      </c>
      <c r="H17" s="10" t="s">
        <v>124</v>
      </c>
      <c r="I17" s="28">
        <v>107</v>
      </c>
      <c r="J17" s="28">
        <v>65</v>
      </c>
      <c r="K17" s="24">
        <f t="shared" si="0"/>
        <v>2855.2000000000003</v>
      </c>
      <c r="L17" s="22">
        <v>611</v>
      </c>
      <c r="M17" s="24">
        <f t="shared" si="1"/>
        <v>3466.2000000000003</v>
      </c>
    </row>
    <row r="18" spans="1:13" s="29" customFormat="1" ht="30">
      <c r="A18" s="10">
        <v>10</v>
      </c>
      <c r="B18" s="50"/>
      <c r="C18" s="50"/>
      <c r="D18" s="12" t="s">
        <v>112</v>
      </c>
      <c r="E18" s="33" t="s">
        <v>95</v>
      </c>
      <c r="F18" s="10" t="s">
        <v>85</v>
      </c>
      <c r="G18" s="10" t="s">
        <v>113</v>
      </c>
      <c r="H18" s="10" t="s">
        <v>125</v>
      </c>
      <c r="I18" s="28">
        <v>107</v>
      </c>
      <c r="J18" s="28">
        <v>65</v>
      </c>
      <c r="K18" s="24">
        <f t="shared" si="0"/>
        <v>2855.2000000000003</v>
      </c>
      <c r="L18" s="22">
        <v>611</v>
      </c>
      <c r="M18" s="24">
        <f t="shared" si="1"/>
        <v>3466.2000000000003</v>
      </c>
    </row>
    <row r="19" spans="1:13" s="29" customFormat="1" ht="30">
      <c r="A19" s="10">
        <v>11</v>
      </c>
      <c r="B19" s="50"/>
      <c r="C19" s="50"/>
      <c r="D19" s="12" t="s">
        <v>81</v>
      </c>
      <c r="E19" s="33" t="s">
        <v>96</v>
      </c>
      <c r="F19" s="10" t="s">
        <v>99</v>
      </c>
      <c r="G19" s="10" t="s">
        <v>113</v>
      </c>
      <c r="H19" s="10" t="s">
        <v>126</v>
      </c>
      <c r="I19" s="28">
        <v>107</v>
      </c>
      <c r="J19" s="28">
        <v>65</v>
      </c>
      <c r="K19" s="24">
        <f t="shared" si="0"/>
        <v>2855.2000000000003</v>
      </c>
      <c r="L19" s="22">
        <v>754</v>
      </c>
      <c r="M19" s="24">
        <f t="shared" si="1"/>
        <v>3609.2000000000003</v>
      </c>
    </row>
    <row r="20" spans="1:13" s="29" customFormat="1" ht="30">
      <c r="A20" s="10">
        <v>12</v>
      </c>
      <c r="B20" s="50"/>
      <c r="C20" s="50"/>
      <c r="D20" s="12" t="s">
        <v>82</v>
      </c>
      <c r="E20" s="33" t="s">
        <v>97</v>
      </c>
      <c r="F20" s="10" t="s">
        <v>85</v>
      </c>
      <c r="G20" s="10" t="s">
        <v>114</v>
      </c>
      <c r="H20" s="10" t="s">
        <v>127</v>
      </c>
      <c r="I20" s="28">
        <v>107</v>
      </c>
      <c r="J20" s="28">
        <v>65</v>
      </c>
      <c r="K20" s="24">
        <f t="shared" si="0"/>
        <v>2855.2000000000003</v>
      </c>
      <c r="L20" s="22">
        <v>611</v>
      </c>
      <c r="M20" s="24">
        <f t="shared" si="1"/>
        <v>3466.2000000000003</v>
      </c>
    </row>
    <row r="21" spans="1:13" s="29" customFormat="1" ht="45">
      <c r="A21" s="10">
        <v>13</v>
      </c>
      <c r="B21" s="50"/>
      <c r="C21" s="45"/>
      <c r="D21" s="12" t="s">
        <v>83</v>
      </c>
      <c r="E21" s="33" t="s">
        <v>98</v>
      </c>
      <c r="F21" s="10" t="s">
        <v>85</v>
      </c>
      <c r="G21" s="10" t="s">
        <v>115</v>
      </c>
      <c r="H21" s="10" t="s">
        <v>128</v>
      </c>
      <c r="I21" s="28">
        <v>107</v>
      </c>
      <c r="J21" s="28">
        <v>65</v>
      </c>
      <c r="K21" s="24">
        <f t="shared" si="0"/>
        <v>2855.2000000000003</v>
      </c>
      <c r="L21" s="22">
        <v>611</v>
      </c>
      <c r="M21" s="24">
        <f t="shared" si="1"/>
        <v>3466.2000000000003</v>
      </c>
    </row>
    <row r="22" spans="1:13" ht="30">
      <c r="A22" s="13" t="s">
        <v>130</v>
      </c>
      <c r="B22" s="50"/>
      <c r="C22" s="11" t="s">
        <v>41</v>
      </c>
      <c r="D22" s="14" t="s">
        <v>38</v>
      </c>
      <c r="E22" s="5">
        <v>38453</v>
      </c>
      <c r="F22" s="10" t="s">
        <v>85</v>
      </c>
      <c r="G22" s="14" t="s">
        <v>39</v>
      </c>
      <c r="H22" s="15" t="s">
        <v>40</v>
      </c>
      <c r="I22" s="16">
        <v>107</v>
      </c>
      <c r="J22" s="16">
        <v>0</v>
      </c>
      <c r="K22" s="30">
        <f>(I22+J22)*16.6</f>
        <v>1776.2</v>
      </c>
      <c r="L22" s="30">
        <v>0</v>
      </c>
      <c r="M22" s="30">
        <f>K22+L22</f>
        <v>1776.2</v>
      </c>
    </row>
    <row r="23" spans="1:13" ht="30">
      <c r="A23" s="17">
        <v>15</v>
      </c>
      <c r="B23" s="50"/>
      <c r="C23" s="51" t="s">
        <v>54</v>
      </c>
      <c r="D23" s="14" t="s">
        <v>44</v>
      </c>
      <c r="E23" s="5">
        <v>40658</v>
      </c>
      <c r="F23" s="15" t="s">
        <v>86</v>
      </c>
      <c r="G23" s="14" t="s">
        <v>45</v>
      </c>
      <c r="H23" s="17" t="s">
        <v>46</v>
      </c>
      <c r="I23" s="16">
        <v>88</v>
      </c>
      <c r="J23" s="16">
        <v>0</v>
      </c>
      <c r="K23" s="30">
        <f>(I23+J23)*16.6</f>
        <v>1460.8000000000002</v>
      </c>
      <c r="L23" s="30">
        <v>0</v>
      </c>
      <c r="M23" s="30">
        <f>K23+L23</f>
        <v>1460.8000000000002</v>
      </c>
    </row>
    <row r="24" spans="1:13" ht="30">
      <c r="A24" s="17">
        <v>16</v>
      </c>
      <c r="B24" s="50"/>
      <c r="C24" s="56"/>
      <c r="D24" s="14" t="s">
        <v>47</v>
      </c>
      <c r="E24" s="5">
        <v>38236</v>
      </c>
      <c r="F24" s="10" t="s">
        <v>85</v>
      </c>
      <c r="G24" s="14" t="s">
        <v>48</v>
      </c>
      <c r="H24" s="15" t="s">
        <v>55</v>
      </c>
      <c r="I24" s="16">
        <v>88</v>
      </c>
      <c r="J24" s="16">
        <v>0</v>
      </c>
      <c r="K24" s="30">
        <f>(I24+J24)*16.6</f>
        <v>1460.8000000000002</v>
      </c>
      <c r="L24" s="30">
        <v>0</v>
      </c>
      <c r="M24" s="30">
        <f>K24+L24</f>
        <v>1460.8000000000002</v>
      </c>
    </row>
    <row r="25" spans="1:13" ht="30">
      <c r="A25" s="17">
        <v>17</v>
      </c>
      <c r="B25" s="50"/>
      <c r="C25" s="56"/>
      <c r="D25" s="32" t="s">
        <v>49</v>
      </c>
      <c r="E25" s="5">
        <v>38579</v>
      </c>
      <c r="F25" s="10" t="s">
        <v>85</v>
      </c>
      <c r="G25" s="14" t="s">
        <v>50</v>
      </c>
      <c r="H25" s="15" t="s">
        <v>56</v>
      </c>
      <c r="I25" s="16">
        <v>88</v>
      </c>
      <c r="J25" s="16">
        <v>0</v>
      </c>
      <c r="K25" s="30">
        <f>(I25+J25)*16.6</f>
        <v>1460.8000000000002</v>
      </c>
      <c r="L25" s="30">
        <v>0</v>
      </c>
      <c r="M25" s="30">
        <f>K25+L25</f>
        <v>1460.8000000000002</v>
      </c>
    </row>
    <row r="26" spans="1:13" ht="29.25" customHeight="1">
      <c r="A26" s="17">
        <v>18</v>
      </c>
      <c r="B26" s="45"/>
      <c r="C26" s="45"/>
      <c r="D26" s="14" t="s">
        <v>51</v>
      </c>
      <c r="E26" s="5">
        <v>38131</v>
      </c>
      <c r="F26" s="10" t="s">
        <v>85</v>
      </c>
      <c r="G26" s="14" t="s">
        <v>52</v>
      </c>
      <c r="H26" s="15" t="s">
        <v>53</v>
      </c>
      <c r="I26" s="16">
        <v>88</v>
      </c>
      <c r="J26" s="16">
        <v>0</v>
      </c>
      <c r="K26" s="30">
        <f>(I26+J26)*16.6</f>
        <v>1460.8000000000002</v>
      </c>
      <c r="L26" s="30">
        <v>0</v>
      </c>
      <c r="M26" s="30">
        <f>K26+L26</f>
        <v>1460.8000000000002</v>
      </c>
    </row>
    <row r="27" spans="1:13" ht="50.25" customHeight="1">
      <c r="A27" s="53" t="s">
        <v>57</v>
      </c>
      <c r="B27" s="54"/>
      <c r="C27" s="54"/>
      <c r="D27" s="54"/>
      <c r="E27" s="54"/>
      <c r="F27" s="54"/>
      <c r="G27" s="54"/>
      <c r="H27" s="54"/>
      <c r="I27" s="54"/>
      <c r="J27" s="55"/>
      <c r="K27" s="31">
        <f>SUM(K9:K26)</f>
        <v>44737.00000000001</v>
      </c>
      <c r="L27" s="31">
        <f>SUM(L9:L26)</f>
        <v>8086</v>
      </c>
      <c r="M27" s="31">
        <f>SUM(M9:M26)</f>
        <v>52823</v>
      </c>
    </row>
    <row r="28" spans="1:13" s="21" customFormat="1" ht="30">
      <c r="A28" s="18">
        <v>1</v>
      </c>
      <c r="B28" s="44" t="s">
        <v>58</v>
      </c>
      <c r="C28" s="11" t="s">
        <v>62</v>
      </c>
      <c r="D28" s="19" t="s">
        <v>59</v>
      </c>
      <c r="E28" s="4">
        <v>39337</v>
      </c>
      <c r="F28" s="18" t="s">
        <v>15</v>
      </c>
      <c r="G28" s="19" t="s">
        <v>60</v>
      </c>
      <c r="H28" s="18" t="s">
        <v>61</v>
      </c>
      <c r="I28" s="18">
        <v>107</v>
      </c>
      <c r="J28" s="18">
        <v>0</v>
      </c>
      <c r="K28" s="20">
        <f>(I28+J28)*16.6</f>
        <v>1776.2</v>
      </c>
      <c r="L28" s="18">
        <v>0</v>
      </c>
      <c r="M28" s="20">
        <f>K28+L28</f>
        <v>1776.2</v>
      </c>
    </row>
    <row r="29" spans="1:13" s="25" customFormat="1" ht="30">
      <c r="A29" s="22">
        <v>2</v>
      </c>
      <c r="B29" s="50"/>
      <c r="C29" s="13" t="s">
        <v>63</v>
      </c>
      <c r="D29" s="23" t="s">
        <v>64</v>
      </c>
      <c r="E29" s="4">
        <v>39502</v>
      </c>
      <c r="F29" s="22" t="s">
        <v>15</v>
      </c>
      <c r="G29" s="23" t="s">
        <v>65</v>
      </c>
      <c r="H29" s="22" t="s">
        <v>66</v>
      </c>
      <c r="I29" s="22">
        <v>107</v>
      </c>
      <c r="J29" s="22">
        <v>0</v>
      </c>
      <c r="K29" s="24">
        <f>(I29+J29)*16.6</f>
        <v>1776.2</v>
      </c>
      <c r="L29" s="22">
        <v>0</v>
      </c>
      <c r="M29" s="24">
        <f>K29+L29</f>
        <v>1776.2</v>
      </c>
    </row>
    <row r="30" spans="1:13" s="21" customFormat="1" ht="30">
      <c r="A30" s="18">
        <v>3</v>
      </c>
      <c r="B30" s="59"/>
      <c r="C30" s="13" t="s">
        <v>70</v>
      </c>
      <c r="D30" s="19" t="s">
        <v>67</v>
      </c>
      <c r="E30" s="4">
        <v>39862</v>
      </c>
      <c r="F30" s="18" t="s">
        <v>15</v>
      </c>
      <c r="G30" s="19" t="s">
        <v>68</v>
      </c>
      <c r="H30" s="18" t="s">
        <v>69</v>
      </c>
      <c r="I30" s="18">
        <v>107</v>
      </c>
      <c r="J30" s="18">
        <v>0</v>
      </c>
      <c r="K30" s="20">
        <f>(I30+J30)*16.6</f>
        <v>1776.2</v>
      </c>
      <c r="L30" s="18">
        <v>0</v>
      </c>
      <c r="M30" s="20">
        <f>K30+L30</f>
        <v>1776.2</v>
      </c>
    </row>
    <row r="31" spans="1:13" s="21" customFormat="1" ht="21.75" customHeight="1">
      <c r="A31" s="53" t="s">
        <v>71</v>
      </c>
      <c r="B31" s="54"/>
      <c r="C31" s="54"/>
      <c r="D31" s="54"/>
      <c r="E31" s="54"/>
      <c r="F31" s="54"/>
      <c r="G31" s="54"/>
      <c r="H31" s="54"/>
      <c r="I31" s="54"/>
      <c r="J31" s="55"/>
      <c r="K31" s="38">
        <f>SUM(K28:K30)</f>
        <v>5328.6</v>
      </c>
      <c r="L31" s="39">
        <f>SUM(L28:L30)</f>
        <v>0</v>
      </c>
      <c r="M31" s="38">
        <f>SUM(M28:M30)</f>
        <v>5328.6</v>
      </c>
    </row>
    <row r="32" spans="1:13" ht="23.25" customHeight="1">
      <c r="A32" s="26">
        <v>1</v>
      </c>
      <c r="B32" s="44" t="s">
        <v>30</v>
      </c>
      <c r="C32" s="44" t="s">
        <v>42</v>
      </c>
      <c r="D32" s="26" t="s">
        <v>31</v>
      </c>
      <c r="E32" s="1">
        <v>39895</v>
      </c>
      <c r="F32" s="27" t="s">
        <v>14</v>
      </c>
      <c r="G32" s="26" t="s">
        <v>32</v>
      </c>
      <c r="H32" s="17" t="s">
        <v>33</v>
      </c>
      <c r="I32" s="26">
        <v>107</v>
      </c>
      <c r="J32" s="26">
        <v>0</v>
      </c>
      <c r="K32" s="30">
        <f>(I32+J32)*16.6</f>
        <v>1776.2</v>
      </c>
      <c r="L32" s="16">
        <v>0</v>
      </c>
      <c r="M32" s="30">
        <f>K32+L32</f>
        <v>1776.2</v>
      </c>
    </row>
    <row r="33" spans="1:13" ht="24" customHeight="1">
      <c r="A33" s="26">
        <v>2</v>
      </c>
      <c r="B33" s="50"/>
      <c r="C33" s="50"/>
      <c r="D33" s="26" t="s">
        <v>34</v>
      </c>
      <c r="E33" s="1">
        <v>39313</v>
      </c>
      <c r="F33" s="17" t="s">
        <v>15</v>
      </c>
      <c r="G33" s="26" t="s">
        <v>35</v>
      </c>
      <c r="H33" s="17" t="s">
        <v>36</v>
      </c>
      <c r="I33" s="26">
        <v>107</v>
      </c>
      <c r="J33" s="26">
        <v>0</v>
      </c>
      <c r="K33" s="30">
        <f>(I33+J33)*16.6</f>
        <v>1776.2</v>
      </c>
      <c r="L33" s="16">
        <v>0</v>
      </c>
      <c r="M33" s="30">
        <f>K33+L33</f>
        <v>1776.2</v>
      </c>
    </row>
    <row r="34" spans="1:13" ht="23.25" customHeight="1">
      <c r="A34" s="41" t="s">
        <v>37</v>
      </c>
      <c r="B34" s="42"/>
      <c r="C34" s="42"/>
      <c r="D34" s="42"/>
      <c r="E34" s="42"/>
      <c r="F34" s="42"/>
      <c r="G34" s="42"/>
      <c r="H34" s="42"/>
      <c r="I34" s="42"/>
      <c r="J34" s="43"/>
      <c r="K34" s="31">
        <f>SUM(K32:K33)</f>
        <v>3552.4</v>
      </c>
      <c r="L34" s="40">
        <f>SUM(L32:L33)</f>
        <v>0</v>
      </c>
      <c r="M34" s="31">
        <f>SUM(M32:M33)</f>
        <v>3552.4</v>
      </c>
    </row>
    <row r="35" spans="1:13" s="3" customFormat="1" ht="27" customHeight="1">
      <c r="A35" s="58" t="s">
        <v>28</v>
      </c>
      <c r="B35" s="58"/>
      <c r="C35" s="58"/>
      <c r="D35" s="58"/>
      <c r="E35" s="58"/>
      <c r="F35" s="58"/>
      <c r="G35" s="58"/>
      <c r="H35" s="58"/>
      <c r="I35" s="58"/>
      <c r="J35" s="58"/>
      <c r="K35" s="2">
        <f>K27+K31+K34</f>
        <v>53618.00000000001</v>
      </c>
      <c r="L35" s="2">
        <f>L27+L31+L34</f>
        <v>8086</v>
      </c>
      <c r="M35" s="2">
        <f>M27+M31+M34</f>
        <v>61704</v>
      </c>
    </row>
    <row r="36" s="3" customFormat="1" ht="12.75">
      <c r="C36" s="34"/>
    </row>
    <row r="37" spans="1:13" s="3" customFormat="1" ht="12.75">
      <c r="A37" s="35" t="s">
        <v>18</v>
      </c>
      <c r="B37" s="35"/>
      <c r="C37" s="36"/>
      <c r="D37" s="35"/>
      <c r="E37" s="35"/>
      <c r="F37" s="35"/>
      <c r="G37" s="35"/>
      <c r="H37" s="35"/>
      <c r="I37" s="35"/>
      <c r="J37" s="35"/>
      <c r="K37" s="37"/>
      <c r="L37" s="37"/>
      <c r="M37" s="37" t="s">
        <v>20</v>
      </c>
    </row>
    <row r="38" spans="1:13" s="3" customFormat="1" ht="12.75">
      <c r="A38" s="35" t="s">
        <v>19</v>
      </c>
      <c r="B38" s="35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7" t="s">
        <v>21</v>
      </c>
    </row>
    <row r="39" spans="2:12" s="3" customFormat="1" ht="12.75">
      <c r="B39" s="35"/>
      <c r="C39" s="36"/>
      <c r="D39" s="35"/>
      <c r="E39" s="35"/>
      <c r="F39" s="35"/>
      <c r="G39" s="35"/>
      <c r="H39" s="35"/>
      <c r="I39" s="35"/>
      <c r="J39" s="35"/>
      <c r="K39" s="35"/>
      <c r="L39" s="35"/>
    </row>
    <row r="40" spans="1:13" s="3" customFormat="1" ht="12.75">
      <c r="A40" s="35" t="s">
        <v>25</v>
      </c>
      <c r="C40" s="34"/>
      <c r="M40" s="37" t="s">
        <v>26</v>
      </c>
    </row>
    <row r="41" s="3" customFormat="1" ht="12.75">
      <c r="C41" s="34"/>
    </row>
    <row r="42" spans="1:13" s="3" customFormat="1" ht="12.75">
      <c r="A42" s="57" t="s">
        <v>22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s="3" customFormat="1" ht="12.75">
      <c r="A43" s="57" t="s">
        <v>23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s="3" customFormat="1" ht="12.75">
      <c r="A44" s="57" t="s">
        <v>24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="3" customFormat="1" ht="12.75">
      <c r="C45" s="34"/>
    </row>
    <row r="46" spans="1:13" s="3" customFormat="1" ht="12.75">
      <c r="A46" s="57" t="s">
        <v>27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="3" customFormat="1" ht="12.75">
      <c r="C47" s="34"/>
    </row>
  </sheetData>
  <mergeCells count="27">
    <mergeCell ref="A44:M44"/>
    <mergeCell ref="A46:M46"/>
    <mergeCell ref="A35:J35"/>
    <mergeCell ref="B9:B26"/>
    <mergeCell ref="C9:C21"/>
    <mergeCell ref="A42:M42"/>
    <mergeCell ref="A43:M43"/>
    <mergeCell ref="A31:J31"/>
    <mergeCell ref="B28:B30"/>
    <mergeCell ref="B32:B33"/>
    <mergeCell ref="A4:M4"/>
    <mergeCell ref="C7:C8"/>
    <mergeCell ref="B7:B8"/>
    <mergeCell ref="A7:A8"/>
    <mergeCell ref="G7:G8"/>
    <mergeCell ref="F7:F8"/>
    <mergeCell ref="E7:E8"/>
    <mergeCell ref="A34:J34"/>
    <mergeCell ref="D7:D8"/>
    <mergeCell ref="A5:M5"/>
    <mergeCell ref="K7:M7"/>
    <mergeCell ref="I7:I8"/>
    <mergeCell ref="H7:H8"/>
    <mergeCell ref="J7:J8"/>
    <mergeCell ref="C32:C33"/>
    <mergeCell ref="A27:J27"/>
    <mergeCell ref="C23:C26"/>
  </mergeCells>
  <printOptions horizontalCentered="1"/>
  <pageMargins left="0" right="0" top="0.7874015748031497" bottom="0.5905511811023623" header="0.31496062992125984" footer="0.1181102362204724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CJM</cp:lastModifiedBy>
  <cp:lastPrinted>2016-09-21T10:23:18Z</cp:lastPrinted>
  <dcterms:created xsi:type="dcterms:W3CDTF">1996-10-14T23:33:28Z</dcterms:created>
  <dcterms:modified xsi:type="dcterms:W3CDTF">2016-09-21T10:25:14Z</dcterms:modified>
  <cp:category/>
  <cp:version/>
  <cp:contentType/>
  <cp:contentStatus/>
</cp:coreProperties>
</file>