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DG comparativ actual 06 07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<sst xmlns="http://schemas.openxmlformats.org/spreadsheetml/2006/main" count="86" uniqueCount="84">
  <si>
    <t>TABEL COMPARATIV Deviz General initial - Deviz General actualizat</t>
  </si>
  <si>
    <t>privind cheltuielile necesare realizarii investiţiei:                               Instalatie de climatizare sediu administrativ</t>
  </si>
  <si>
    <t>REALIZAREA INSTALATIILOR DE CLIMATIZARE CU RACIRE DIRECTA, CU AGENT FRIGORIFIC CU VOLUM SI TEMPERATURA VARIABILE,
TIP VRF</t>
  </si>
  <si>
    <t>Nr. crt.</t>
  </si>
  <si>
    <t>Denumirea capitolelor si subcapitolelor de cheltuieli</t>
  </si>
  <si>
    <t>Valoare DG initial                            (inclusiv TVA)</t>
  </si>
  <si>
    <t>Valoare DG actualizat                          (inclusiv TVA)</t>
  </si>
  <si>
    <t>mii lei</t>
  </si>
  <si>
    <t>CAPITOLUL 1 
Cheltuieli pentru obtinerea si amenajarea terenului</t>
  </si>
  <si>
    <t>1.1.</t>
  </si>
  <si>
    <t>Obtinerea terenului</t>
  </si>
  <si>
    <t>1.2.</t>
  </si>
  <si>
    <t>Amenajarea terenului</t>
  </si>
  <si>
    <t>1.3.</t>
  </si>
  <si>
    <t>Amenaj.pt.prot. mediului si aducerea la starea  initiala</t>
  </si>
  <si>
    <t>TOTAL CAPITOL 1</t>
  </si>
  <si>
    <t>2.1.</t>
  </si>
  <si>
    <t>Cheltuieli pentru asigurarea utilitatilor necesare obiectivului</t>
  </si>
  <si>
    <t>Instalatii electrice exterioare de alimentare forta</t>
  </si>
  <si>
    <t>TOTAL CAPITOL 2</t>
  </si>
  <si>
    <t>CAPITOLUL 3 
Cheltuieli pentru proiectare si asistenta tehnica</t>
  </si>
  <si>
    <t>3.1.</t>
  </si>
  <si>
    <t>Studii teren:</t>
  </si>
  <si>
    <t>3.2</t>
  </si>
  <si>
    <t>Taxe pentru obtinerea de avize, acorduri</t>
  </si>
  <si>
    <t>3.3</t>
  </si>
  <si>
    <t xml:space="preserve">Proiectare </t>
  </si>
  <si>
    <t>3.4</t>
  </si>
  <si>
    <t xml:space="preserve">Organizarea procedurilor de 
achizitie </t>
  </si>
  <si>
    <t>3.5</t>
  </si>
  <si>
    <t>Consultanta</t>
  </si>
  <si>
    <t>3.6</t>
  </si>
  <si>
    <t>Asistenta tehnica</t>
  </si>
  <si>
    <t>TOTAL CAPITOL 3</t>
  </si>
  <si>
    <t>CAPITOLUL 4 
Cheltuieli pentru investitia de baza</t>
  </si>
  <si>
    <t>4.1.</t>
  </si>
  <si>
    <t>Constructii si instalatii</t>
  </si>
  <si>
    <t>reparatii constructii</t>
  </si>
  <si>
    <t>instalatii de climatizare</t>
  </si>
  <si>
    <t>instalatii de ventilare</t>
  </si>
  <si>
    <t>instalatii electrice</t>
  </si>
  <si>
    <t>instalatii de canalizare</t>
  </si>
  <si>
    <t>Total</t>
  </si>
  <si>
    <t>4.2.</t>
  </si>
  <si>
    <t>Montaj utilaj tehnologic</t>
  </si>
  <si>
    <t>4.2.1.</t>
  </si>
  <si>
    <t>utilaj climatizare</t>
  </si>
  <si>
    <t>4.2.2.</t>
  </si>
  <si>
    <t>utilaj ventilare</t>
  </si>
  <si>
    <t>Total subcap.4.2.</t>
  </si>
  <si>
    <t>Total subcap.4.1+4.2</t>
  </si>
  <si>
    <t>4.3.</t>
  </si>
  <si>
    <t>Utilaje, echipamente tehnologice si functionale cu montaj</t>
  </si>
  <si>
    <t>4.4.</t>
  </si>
  <si>
    <t>Utilaje si echipamente tehnologice fara montaj</t>
  </si>
  <si>
    <t>4.5.</t>
  </si>
  <si>
    <t>Dotari</t>
  </si>
  <si>
    <t>4.6.</t>
  </si>
  <si>
    <t>Active necorporale</t>
  </si>
  <si>
    <t>Total subcap.4.3+4.4+4.5+4.6</t>
  </si>
  <si>
    <t>TOTAL CAPITOL 4</t>
  </si>
  <si>
    <t>CAPITOLUL 5 
Alte cheltuieli</t>
  </si>
  <si>
    <t>5.1.</t>
  </si>
  <si>
    <t>Organizare de santier</t>
  </si>
  <si>
    <t>5.1.1. Lucrari de constructii</t>
  </si>
  <si>
    <t>5.1.2. cheltuieli conexe organizarii de santier</t>
  </si>
  <si>
    <t>5.2.</t>
  </si>
  <si>
    <t>Comisioane, taxe si cote legale</t>
  </si>
  <si>
    <t>Cota aferente ISC 0,7%</t>
  </si>
  <si>
    <t>Cota aferenta CSC 0,5%</t>
  </si>
  <si>
    <t>5.3.</t>
  </si>
  <si>
    <t>Chelt.diverse si neprev.+economii</t>
  </si>
  <si>
    <t>TOTAL CAPITOL 5</t>
  </si>
  <si>
    <t>TOTAL GENERAL</t>
  </si>
  <si>
    <t>CAPITOLUL 6 
Cheltuieli pentru probe tehnologice si teste de predare la beneficiar</t>
  </si>
  <si>
    <t>6.1</t>
  </si>
  <si>
    <t>Pregatirea personalului de exploatare</t>
  </si>
  <si>
    <t>6.2.</t>
  </si>
  <si>
    <t>Probe tehnologice si teste</t>
  </si>
  <si>
    <t>TOTAL CAPITOL 6</t>
  </si>
  <si>
    <t>din care: C+M</t>
  </si>
  <si>
    <t>BENEFICIAR:</t>
  </si>
  <si>
    <r>
      <t>din care:</t>
    </r>
    <r>
      <rPr>
        <b/>
        <sz val="11"/>
        <color indexed="8"/>
        <rFont val="Times New Roman CE"/>
        <family val="1"/>
      </rPr>
      <t xml:space="preserve"> C+M</t>
    </r>
  </si>
  <si>
    <t>CAPITOLUL 2 
Cheltuieli pentru asigurarea utilitatilor necesare obiectivului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</si>
</sst>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  <numFmt numFmtId="165" formatCode="0.0000"/>
    <numFmt numFmtId="166" formatCode="#,##0.000;[Red]\-#,##0.000"/>
    <numFmt numFmtId="167" formatCode="&quot;Da&quot;;&quot;Da&quot;;&quot;Nu&quot;"/>
    <numFmt numFmtId="168" formatCode="&quot;Adevărat&quot;;&quot;Adevărat&quot;;&quot;Fals&quot;"/>
    <numFmt numFmtId="169" formatCode="&quot;Activat&quot;;&quot;Activat&quot;;&quot;Dezactivat&quot;"/>
    <numFmt numFmtId="170" formatCode="#,##0.000"/>
    <numFmt numFmtId="171" formatCode="#,##0.0000"/>
    <numFmt numFmtId="172" formatCode="0.000%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6"/>
      <name val="Times New Roman"/>
      <family val="1"/>
    </font>
    <font>
      <sz val="11"/>
      <color indexed="8"/>
      <name val="Times New Roman CE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 CE"/>
      <family val="1"/>
    </font>
    <font>
      <b/>
      <sz val="13"/>
      <color indexed="8"/>
      <name val="Times New Roman CE"/>
      <family val="1"/>
    </font>
    <font>
      <b/>
      <i/>
      <sz val="11"/>
      <color indexed="8"/>
      <name val="Times New Roman CE"/>
      <family val="1"/>
    </font>
    <font>
      <b/>
      <i/>
      <sz val="11"/>
      <color indexed="8"/>
      <name val="Times New Roman"/>
      <family val="1"/>
    </font>
    <font>
      <sz val="11"/>
      <name val="Times New Roman CE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6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171" fontId="27" fillId="0" borderId="0" xfId="0" applyNumberFormat="1" applyFont="1" applyFill="1" applyBorder="1" applyAlignment="1">
      <alignment horizontal="right" vertical="top" wrapText="1"/>
    </xf>
    <xf numFmtId="170" fontId="28" fillId="0" borderId="10" xfId="44" applyNumberFormat="1" applyFont="1" applyFill="1" applyBorder="1" applyAlignment="1">
      <alignment horizontal="center" vertical="center" wrapText="1"/>
    </xf>
    <xf numFmtId="170" fontId="28" fillId="0" borderId="11" xfId="44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0" fontId="28" fillId="0" borderId="12" xfId="0" applyNumberFormat="1" applyFont="1" applyFill="1" applyBorder="1" applyAlignment="1">
      <alignment horizontal="center"/>
    </xf>
    <xf numFmtId="170" fontId="28" fillId="0" borderId="13" xfId="0" applyNumberFormat="1" applyFont="1" applyFill="1" applyBorder="1" applyAlignment="1">
      <alignment horizontal="center"/>
    </xf>
    <xf numFmtId="164" fontId="22" fillId="0" borderId="14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/>
    </xf>
    <xf numFmtId="170" fontId="22" fillId="0" borderId="10" xfId="0" applyNumberFormat="1" applyFont="1" applyFill="1" applyBorder="1" applyAlignment="1">
      <alignment/>
    </xf>
    <xf numFmtId="170" fontId="22" fillId="0" borderId="11" xfId="0" applyNumberFormat="1" applyFont="1" applyFill="1" applyBorder="1" applyAlignment="1">
      <alignment/>
    </xf>
    <xf numFmtId="164" fontId="22" fillId="0" borderId="15" xfId="0" applyNumberFormat="1" applyFont="1" applyFill="1" applyBorder="1" applyAlignment="1">
      <alignment/>
    </xf>
    <xf numFmtId="164" fontId="22" fillId="0" borderId="16" xfId="0" applyNumberFormat="1" applyFont="1" applyFill="1" applyBorder="1" applyAlignment="1">
      <alignment horizontal="left" vertical="justify"/>
    </xf>
    <xf numFmtId="170" fontId="22" fillId="0" borderId="16" xfId="0" applyNumberFormat="1" applyFont="1" applyFill="1" applyBorder="1" applyAlignment="1">
      <alignment/>
    </xf>
    <xf numFmtId="170" fontId="22" fillId="0" borderId="17" xfId="0" applyNumberFormat="1" applyFont="1" applyFill="1" applyBorder="1" applyAlignment="1">
      <alignment/>
    </xf>
    <xf numFmtId="164" fontId="22" fillId="0" borderId="15" xfId="0" applyNumberFormat="1" applyFont="1" applyFill="1" applyBorder="1" applyAlignment="1">
      <alignment vertical="top"/>
    </xf>
    <xf numFmtId="170" fontId="30" fillId="0" borderId="12" xfId="0" applyNumberFormat="1" applyFont="1" applyFill="1" applyBorder="1" applyAlignment="1">
      <alignment/>
    </xf>
    <xf numFmtId="170" fontId="30" fillId="0" borderId="13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horizontal="left" vertical="justify"/>
    </xf>
    <xf numFmtId="164" fontId="22" fillId="0" borderId="15" xfId="0" applyNumberFormat="1" applyFont="1" applyFill="1" applyBorder="1" applyAlignment="1">
      <alignment horizontal="left" vertical="justify"/>
    </xf>
    <xf numFmtId="164" fontId="22" fillId="0" borderId="16" xfId="0" applyNumberFormat="1" applyFont="1" applyFill="1" applyBorder="1" applyAlignment="1">
      <alignment wrapText="1"/>
    </xf>
    <xf numFmtId="170" fontId="28" fillId="0" borderId="12" xfId="0" applyNumberFormat="1" applyFont="1" applyFill="1" applyBorder="1" applyAlignment="1">
      <alignment/>
    </xf>
    <xf numFmtId="170" fontId="28" fillId="0" borderId="13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2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170" fontId="0" fillId="0" borderId="10" xfId="0" applyNumberFormat="1" applyFill="1" applyBorder="1" applyAlignment="1">
      <alignment/>
    </xf>
    <xf numFmtId="170" fontId="0" fillId="0" borderId="11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/>
    </xf>
    <xf numFmtId="49" fontId="22" fillId="0" borderId="15" xfId="0" applyNumberFormat="1" applyFont="1" applyFill="1" applyBorder="1" applyAlignment="1">
      <alignment/>
    </xf>
    <xf numFmtId="164" fontId="31" fillId="0" borderId="16" xfId="0" applyNumberFormat="1" applyFont="1" applyFill="1" applyBorder="1" applyAlignment="1">
      <alignment horizontal="right"/>
    </xf>
    <xf numFmtId="170" fontId="30" fillId="0" borderId="16" xfId="0" applyNumberFormat="1" applyFont="1" applyFill="1" applyBorder="1" applyAlignment="1">
      <alignment/>
    </xf>
    <xf numFmtId="170" fontId="30" fillId="0" borderId="17" xfId="0" applyNumberFormat="1" applyFont="1" applyFill="1" applyBorder="1" applyAlignment="1">
      <alignment/>
    </xf>
    <xf numFmtId="164" fontId="22" fillId="0" borderId="16" xfId="0" applyNumberFormat="1" applyFont="1" applyFill="1" applyBorder="1" applyAlignment="1">
      <alignment horizontal="left" vertical="justify" wrapText="1"/>
    </xf>
    <xf numFmtId="164" fontId="22" fillId="0" borderId="16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ont="1" applyFill="1" applyBorder="1" applyAlignment="1">
      <alignment/>
    </xf>
    <xf numFmtId="170" fontId="22" fillId="0" borderId="11" xfId="0" applyNumberFormat="1" applyFont="1" applyFill="1" applyBorder="1" applyAlignment="1">
      <alignment/>
    </xf>
    <xf numFmtId="164" fontId="32" fillId="0" borderId="16" xfId="0" applyNumberFormat="1" applyFont="1" applyFill="1" applyBorder="1" applyAlignment="1">
      <alignment/>
    </xf>
    <xf numFmtId="164" fontId="0" fillId="0" borderId="16" xfId="0" applyNumberFormat="1" applyFill="1" applyBorder="1" applyAlignment="1">
      <alignment horizontal="left" vertical="justify"/>
    </xf>
    <xf numFmtId="164" fontId="22" fillId="0" borderId="21" xfId="0" applyNumberFormat="1" applyFont="1" applyFill="1" applyBorder="1" applyAlignment="1">
      <alignment/>
    </xf>
    <xf numFmtId="164" fontId="30" fillId="0" borderId="12" xfId="0" applyNumberFormat="1" applyFont="1" applyFill="1" applyBorder="1" applyAlignment="1">
      <alignment horizontal="right"/>
    </xf>
    <xf numFmtId="164" fontId="22" fillId="0" borderId="22" xfId="0" applyNumberFormat="1" applyFont="1" applyFill="1" applyBorder="1" applyAlignment="1">
      <alignment/>
    </xf>
    <xf numFmtId="164" fontId="28" fillId="0" borderId="23" xfId="0" applyNumberFormat="1" applyFont="1" applyFill="1" applyBorder="1" applyAlignment="1">
      <alignment/>
    </xf>
    <xf numFmtId="170" fontId="33" fillId="0" borderId="23" xfId="0" applyNumberFormat="1" applyFont="1" applyFill="1" applyBorder="1" applyAlignment="1">
      <alignment horizontal="right" readingOrder="1"/>
    </xf>
    <xf numFmtId="170" fontId="33" fillId="0" borderId="24" xfId="0" applyNumberFormat="1" applyFont="1" applyFill="1" applyBorder="1" applyAlignment="1">
      <alignment horizontal="right" readingOrder="1"/>
    </xf>
    <xf numFmtId="170" fontId="31" fillId="0" borderId="16" xfId="0" applyNumberFormat="1" applyFont="1" applyFill="1" applyBorder="1" applyAlignment="1">
      <alignment horizontal="right" vertical="justify" readingOrder="1"/>
    </xf>
    <xf numFmtId="170" fontId="31" fillId="0" borderId="17" xfId="0" applyNumberFormat="1" applyFont="1" applyFill="1" applyBorder="1" applyAlignment="1">
      <alignment horizontal="right" vertical="justify" readingOrder="1"/>
    </xf>
    <xf numFmtId="164" fontId="2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0" fillId="0" borderId="25" xfId="0" applyNumberFormat="1" applyFill="1" applyBorder="1" applyAlignment="1">
      <alignment horizontal="centerContinuous"/>
    </xf>
    <xf numFmtId="164" fontId="0" fillId="0" borderId="26" xfId="0" applyNumberFormat="1" applyFill="1" applyBorder="1" applyAlignment="1">
      <alignment horizontal="centerContinuous"/>
    </xf>
    <xf numFmtId="170" fontId="0" fillId="0" borderId="26" xfId="0" applyNumberFormat="1" applyFill="1" applyBorder="1" applyAlignment="1">
      <alignment horizontal="centerContinuous"/>
    </xf>
    <xf numFmtId="170" fontId="0" fillId="0" borderId="27" xfId="0" applyNumberFormat="1" applyFill="1" applyBorder="1" applyAlignment="1">
      <alignment horizontal="centerContinuous"/>
    </xf>
    <xf numFmtId="164" fontId="22" fillId="0" borderId="14" xfId="0" applyNumberFormat="1" applyFont="1" applyFill="1" applyBorder="1" applyAlignment="1">
      <alignment vertical="top"/>
    </xf>
    <xf numFmtId="164" fontId="22" fillId="0" borderId="10" xfId="0" applyNumberFormat="1" applyFont="1" applyFill="1" applyBorder="1" applyAlignment="1">
      <alignment horizontal="left" vertical="justify"/>
    </xf>
    <xf numFmtId="164" fontId="30" fillId="0" borderId="16" xfId="0" applyNumberFormat="1" applyFont="1" applyFill="1" applyBorder="1" applyAlignment="1">
      <alignment horizontal="right"/>
    </xf>
    <xf numFmtId="164" fontId="28" fillId="0" borderId="16" xfId="0" applyNumberFormat="1" applyFont="1" applyFill="1" applyBorder="1" applyAlignment="1">
      <alignment/>
    </xf>
    <xf numFmtId="164" fontId="28" fillId="0" borderId="12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0" fontId="0" fillId="0" borderId="0" xfId="0" applyNumberFormat="1" applyFill="1" applyAlignment="1">
      <alignment/>
    </xf>
    <xf numFmtId="170" fontId="22" fillId="0" borderId="0" xfId="0" applyNumberFormat="1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"/>
    </xf>
    <xf numFmtId="164" fontId="29" fillId="0" borderId="28" xfId="0" applyNumberFormat="1" applyFont="1" applyFill="1" applyBorder="1" applyAlignment="1">
      <alignment horizontal="center" vertical="justify"/>
    </xf>
    <xf numFmtId="164" fontId="29" fillId="0" borderId="0" xfId="0" applyNumberFormat="1" applyFont="1" applyFill="1" applyBorder="1" applyAlignment="1">
      <alignment horizontal="center" vertical="justify"/>
    </xf>
    <xf numFmtId="164" fontId="29" fillId="0" borderId="20" xfId="0" applyNumberFormat="1" applyFont="1" applyFill="1" applyBorder="1" applyAlignment="1">
      <alignment horizontal="center" vertical="justify"/>
    </xf>
    <xf numFmtId="164" fontId="30" fillId="0" borderId="15" xfId="0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164" fontId="30" fillId="0" borderId="21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Fill="1" applyBorder="1" applyAlignment="1">
      <alignment horizontal="center" vertical="center"/>
    </xf>
    <xf numFmtId="164" fontId="29" fillId="0" borderId="20" xfId="0" applyNumberFormat="1" applyFont="1" applyFill="1" applyBorder="1" applyAlignment="1">
      <alignment horizontal="center" vertical="center"/>
    </xf>
    <xf numFmtId="164" fontId="29" fillId="0" borderId="28" xfId="59" applyNumberFormat="1" applyFont="1" applyFill="1" applyBorder="1" applyAlignment="1">
      <alignment horizontal="left" vertical="justify"/>
    </xf>
    <xf numFmtId="164" fontId="29" fillId="0" borderId="0" xfId="59" applyNumberFormat="1" applyFont="1" applyFill="1" applyBorder="1" applyAlignment="1">
      <alignment horizontal="left" vertical="justify"/>
    </xf>
    <xf numFmtId="164" fontId="29" fillId="0" borderId="20" xfId="59" applyNumberFormat="1" applyFont="1" applyFill="1" applyBorder="1" applyAlignment="1">
      <alignment horizontal="left" vertical="justify"/>
    </xf>
    <xf numFmtId="0" fontId="28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28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22" fillId="0" borderId="16" xfId="0" applyNumberFormat="1" applyFont="1" applyFill="1" applyBorder="1" applyAlignment="1">
      <alignment horizontal="left"/>
    </xf>
    <xf numFmtId="164" fontId="22" fillId="0" borderId="17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9" fillId="0" borderId="2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 wrapText="1"/>
    </xf>
    <xf numFmtId="0" fontId="29" fillId="0" borderId="32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right"/>
    </xf>
    <xf numFmtId="0" fontId="2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right" vertical="top" wrapText="1"/>
    </xf>
    <xf numFmtId="0" fontId="30" fillId="0" borderId="21" xfId="0" applyFont="1" applyFill="1" applyBorder="1" applyAlignment="1">
      <alignment horizontal="center"/>
    </xf>
    <xf numFmtId="164" fontId="30" fillId="0" borderId="21" xfId="0" applyNumberFormat="1" applyFont="1" applyFill="1" applyBorder="1" applyAlignment="1">
      <alignment horizontal="center"/>
    </xf>
    <xf numFmtId="16" fontId="22" fillId="0" borderId="28" xfId="0" applyNumberFormat="1" applyFont="1" applyFill="1" applyBorder="1" applyAlignment="1">
      <alignment horizontal="center" vertical="justify"/>
    </xf>
    <xf numFmtId="16" fontId="22" fillId="0" borderId="0" xfId="0" applyNumberFormat="1" applyFont="1" applyFill="1" applyBorder="1" applyAlignment="1">
      <alignment horizontal="center" vertical="justify"/>
    </xf>
    <xf numFmtId="16" fontId="22" fillId="0" borderId="20" xfId="0" applyNumberFormat="1" applyFont="1" applyFill="1" applyBorder="1" applyAlignment="1">
      <alignment horizontal="center" vertical="justify"/>
    </xf>
    <xf numFmtId="164" fontId="22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9" fillId="0" borderId="2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ca.Curticapean\Desktop\CJM%2016%20iulie\Deviz%20General%20climatizare%20actualizat%2015%2006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1"/>
      <sheetName val="DG2"/>
      <sheetName val="DG3"/>
      <sheetName val="O1"/>
      <sheetName val="O2"/>
      <sheetName val="O3"/>
      <sheetName val="E"/>
      <sheetName val="DG3 - 1 actualizat 06 2015"/>
      <sheetName val="DG comparativ actual 15 06 2015"/>
      <sheetName val="DG comparativ actual 06 07 2015"/>
    </sheetNames>
    <sheetDataSet>
      <sheetData sheetId="2"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7">
          <cell r="C17">
            <v>70</v>
          </cell>
        </row>
        <row r="18">
          <cell r="C18">
            <v>70</v>
          </cell>
        </row>
        <row r="22">
          <cell r="F22">
            <v>5</v>
          </cell>
        </row>
        <row r="23">
          <cell r="F23">
            <v>81.52008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16.304015999999997</v>
          </cell>
        </row>
        <row r="27">
          <cell r="F27">
            <v>102.82409599999998</v>
          </cell>
        </row>
        <row r="30">
          <cell r="F30">
            <v>110.236</v>
          </cell>
        </row>
        <row r="31">
          <cell r="F31">
            <v>199.99592959999995</v>
          </cell>
        </row>
        <row r="32">
          <cell r="F32">
            <v>31.19501728</v>
          </cell>
        </row>
        <row r="33">
          <cell r="F33">
            <v>41.561080000000004</v>
          </cell>
        </row>
        <row r="34">
          <cell r="F34">
            <v>14.071520000000001</v>
          </cell>
        </row>
        <row r="35">
          <cell r="F35">
            <v>397.0595468799999</v>
          </cell>
        </row>
        <row r="37">
          <cell r="F37">
            <v>133.6929312</v>
          </cell>
        </row>
        <row r="38">
          <cell r="F38">
            <v>8.597651103999999</v>
          </cell>
        </row>
        <row r="39">
          <cell r="F39">
            <v>142.290582304</v>
          </cell>
        </row>
        <row r="40">
          <cell r="F40">
            <v>539.3501291839999</v>
          </cell>
        </row>
        <row r="41">
          <cell r="F41">
            <v>1422.7156095199998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1422.7156095199998</v>
          </cell>
        </row>
        <row r="46">
          <cell r="F46">
            <v>1962.0657387039996</v>
          </cell>
        </row>
        <row r="50">
          <cell r="F50">
            <v>5.591548202490725</v>
          </cell>
        </row>
        <row r="51">
          <cell r="F51">
            <v>0</v>
          </cell>
        </row>
        <row r="53">
          <cell r="F53">
            <v>40.396782527999996</v>
          </cell>
        </row>
        <row r="54">
          <cell r="F54">
            <v>2.5247989079999997</v>
          </cell>
        </row>
        <row r="55">
          <cell r="F55">
            <v>31.307506459199995</v>
          </cell>
        </row>
        <row r="56">
          <cell r="F56">
            <v>79.82063609769072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2231.5104708016906</v>
          </cell>
        </row>
        <row r="66">
          <cell r="F66">
            <v>631.7416773864907</v>
          </cell>
        </row>
      </sheetData>
      <sheetData sheetId="7"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7">
          <cell r="C17">
            <v>16.64724</v>
          </cell>
        </row>
        <row r="18">
          <cell r="C18">
            <v>16.64724</v>
          </cell>
        </row>
        <row r="22">
          <cell r="F22">
            <v>1</v>
          </cell>
        </row>
        <row r="23">
          <cell r="F23">
            <v>80.28999999999999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16.12</v>
          </cell>
        </row>
        <row r="27">
          <cell r="F27">
            <v>97.41</v>
          </cell>
        </row>
        <row r="30">
          <cell r="F30">
            <v>131.8468316</v>
          </cell>
        </row>
        <row r="31">
          <cell r="F31">
            <v>240.4213432</v>
          </cell>
        </row>
        <row r="32">
          <cell r="F32">
            <v>21.592492</v>
          </cell>
        </row>
        <row r="33">
          <cell r="F33">
            <v>171.75868680000002</v>
          </cell>
        </row>
        <row r="34">
          <cell r="F34">
            <v>7.9653136</v>
          </cell>
        </row>
        <row r="35">
          <cell r="F35">
            <v>603.98292</v>
          </cell>
        </row>
        <row r="37">
          <cell r="F37">
            <v>14.1003872</v>
          </cell>
        </row>
        <row r="38">
          <cell r="F38">
            <v>0.16839200000000001</v>
          </cell>
        </row>
        <row r="39">
          <cell r="F39">
            <v>14.2687792</v>
          </cell>
        </row>
        <row r="40">
          <cell r="F40">
            <v>618.2516992</v>
          </cell>
        </row>
        <row r="41">
          <cell r="F41">
            <v>1033.83636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1033.83636</v>
          </cell>
        </row>
        <row r="46">
          <cell r="F46">
            <v>1652.0880591999999</v>
          </cell>
        </row>
        <row r="50">
          <cell r="F50">
            <v>1.8783024000000001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53.66424749056</v>
          </cell>
        </row>
        <row r="54">
          <cell r="F54">
            <v>3.0912584960000005</v>
          </cell>
        </row>
        <row r="55">
          <cell r="F55">
            <v>402.7356444</v>
          </cell>
        </row>
        <row r="56">
          <cell r="F56">
            <v>461.36945278656003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2231.51008958656</v>
          </cell>
        </row>
        <row r="66">
          <cell r="F66">
            <v>640.7725792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5.57421875" style="12" customWidth="1"/>
    <col min="2" max="2" width="49.140625" style="12" customWidth="1"/>
    <col min="3" max="4" width="19.7109375" style="73" customWidth="1"/>
    <col min="5" max="5" width="20.28125" style="48" customWidth="1"/>
    <col min="6" max="16384" width="9.140625" style="12" customWidth="1"/>
  </cols>
  <sheetData>
    <row r="1" spans="1:5" s="2" customFormat="1" ht="53.25" customHeight="1">
      <c r="A1" s="93" t="s">
        <v>0</v>
      </c>
      <c r="B1" s="94"/>
      <c r="C1" s="94"/>
      <c r="D1" s="94"/>
      <c r="E1" s="1"/>
    </row>
    <row r="2" spans="1:5" s="2" customFormat="1" ht="18.75" customHeight="1">
      <c r="A2" s="3"/>
      <c r="B2" s="4"/>
      <c r="C2" s="5"/>
      <c r="D2" s="5"/>
      <c r="E2" s="1"/>
    </row>
    <row r="3" spans="1:5" s="7" customFormat="1" ht="43.5" customHeight="1">
      <c r="A3" s="108" t="s">
        <v>1</v>
      </c>
      <c r="B3" s="108"/>
      <c r="C3" s="108"/>
      <c r="D3" s="108"/>
      <c r="E3" s="6"/>
    </row>
    <row r="4" spans="1:5" s="7" customFormat="1" ht="85.5" customHeight="1">
      <c r="A4" s="106" t="s">
        <v>2</v>
      </c>
      <c r="B4" s="107"/>
      <c r="C4" s="107"/>
      <c r="D4" s="107"/>
      <c r="E4" s="6"/>
    </row>
    <row r="5" spans="1:5" s="2" customFormat="1" ht="35.25" customHeight="1" thickBot="1">
      <c r="A5" s="109"/>
      <c r="B5" s="109"/>
      <c r="C5" s="109"/>
      <c r="D5" s="8"/>
      <c r="E5" s="1"/>
    </row>
    <row r="6" spans="1:5" ht="58.5" customHeight="1">
      <c r="A6" s="91" t="s">
        <v>3</v>
      </c>
      <c r="B6" s="89" t="s">
        <v>4</v>
      </c>
      <c r="C6" s="9" t="s">
        <v>5</v>
      </c>
      <c r="D6" s="10" t="s">
        <v>6</v>
      </c>
      <c r="E6" s="11"/>
    </row>
    <row r="7" spans="1:5" ht="15.75" thickBot="1">
      <c r="A7" s="92"/>
      <c r="B7" s="90"/>
      <c r="C7" s="13" t="s">
        <v>7</v>
      </c>
      <c r="D7" s="14" t="s">
        <v>7</v>
      </c>
      <c r="E7" s="11"/>
    </row>
    <row r="8" spans="1:5" ht="15" hidden="1">
      <c r="A8" s="112"/>
      <c r="B8" s="113"/>
      <c r="C8" s="113"/>
      <c r="D8" s="114"/>
      <c r="E8" s="11"/>
    </row>
    <row r="9" spans="1:5" ht="54.75" customHeight="1" thickBot="1">
      <c r="A9" s="99" t="s">
        <v>8</v>
      </c>
      <c r="B9" s="100"/>
      <c r="C9" s="100"/>
      <c r="D9" s="101"/>
      <c r="E9" s="11"/>
    </row>
    <row r="10" spans="1:5" ht="15">
      <c r="A10" s="15" t="s">
        <v>9</v>
      </c>
      <c r="B10" s="16" t="s">
        <v>10</v>
      </c>
      <c r="C10" s="17">
        <f>'[1]DG3'!F11</f>
        <v>0</v>
      </c>
      <c r="D10" s="18">
        <f>'[1]DG3 - 1 actualizat 06 2015'!F11</f>
        <v>0</v>
      </c>
      <c r="E10" s="11"/>
    </row>
    <row r="11" spans="1:5" ht="15">
      <c r="A11" s="19" t="s">
        <v>11</v>
      </c>
      <c r="B11" s="20" t="s">
        <v>12</v>
      </c>
      <c r="C11" s="21">
        <f>'[1]DG3'!F12</f>
        <v>0</v>
      </c>
      <c r="D11" s="22">
        <f>'[1]DG3 - 1 actualizat 06 2015'!F12</f>
        <v>0</v>
      </c>
      <c r="E11" s="11"/>
    </row>
    <row r="12" spans="1:5" ht="15.75" customHeight="1">
      <c r="A12" s="23" t="s">
        <v>13</v>
      </c>
      <c r="B12" s="20" t="s">
        <v>14</v>
      </c>
      <c r="C12" s="21">
        <f>'[1]DG3'!F13</f>
        <v>0</v>
      </c>
      <c r="D12" s="22">
        <f>'[1]DG3 - 1 actualizat 06 2015'!F13</f>
        <v>0</v>
      </c>
      <c r="E12" s="11"/>
    </row>
    <row r="13" spans="1:5" ht="15.75" thickBot="1">
      <c r="A13" s="111" t="s">
        <v>15</v>
      </c>
      <c r="B13" s="82"/>
      <c r="C13" s="24">
        <f>'[1]DG3'!F14</f>
        <v>0</v>
      </c>
      <c r="D13" s="25">
        <f>'[1]DG3 - 1 actualizat 06 2015'!F14</f>
        <v>0</v>
      </c>
      <c r="E13" s="11"/>
    </row>
    <row r="14" spans="1:5" ht="46.5" customHeight="1" thickBot="1">
      <c r="A14" s="83" t="s">
        <v>83</v>
      </c>
      <c r="B14" s="84"/>
      <c r="C14" s="84"/>
      <c r="D14" s="85"/>
      <c r="E14" s="11"/>
    </row>
    <row r="15" spans="1:5" ht="15">
      <c r="A15" s="26" t="s">
        <v>16</v>
      </c>
      <c r="B15" s="115" t="s">
        <v>17</v>
      </c>
      <c r="C15" s="116"/>
      <c r="D15" s="117"/>
      <c r="E15" s="11"/>
    </row>
    <row r="16" spans="1:5" ht="15">
      <c r="A16" s="27"/>
      <c r="B16" s="28" t="s">
        <v>18</v>
      </c>
      <c r="C16" s="21">
        <f>'[1]DG3'!C17</f>
        <v>70</v>
      </c>
      <c r="D16" s="22">
        <f>'[1]DG3 - 1 actualizat 06 2015'!C17</f>
        <v>16.64724</v>
      </c>
      <c r="E16" s="11"/>
    </row>
    <row r="17" spans="1:5" ht="15.75" thickBot="1">
      <c r="A17" s="110" t="s">
        <v>19</v>
      </c>
      <c r="B17" s="82"/>
      <c r="C17" s="29">
        <f>'[1]DG3'!C18</f>
        <v>70</v>
      </c>
      <c r="D17" s="30">
        <f>'[1]DG3 - 1 actualizat 06 2015'!C18</f>
        <v>16.64724</v>
      </c>
      <c r="E17" s="11"/>
    </row>
    <row r="18" spans="1:5" ht="46.5" customHeight="1" thickBot="1">
      <c r="A18" s="118" t="s">
        <v>20</v>
      </c>
      <c r="B18" s="119"/>
      <c r="C18" s="119"/>
      <c r="D18" s="120"/>
      <c r="E18" s="11"/>
    </row>
    <row r="19" spans="1:5" ht="15.75" hidden="1" thickBot="1">
      <c r="A19" s="31"/>
      <c r="B19" s="32"/>
      <c r="C19" s="33"/>
      <c r="D19" s="34"/>
      <c r="E19" s="11"/>
    </row>
    <row r="20" spans="1:5" ht="15">
      <c r="A20" s="35" t="s">
        <v>21</v>
      </c>
      <c r="B20" s="36" t="s">
        <v>22</v>
      </c>
      <c r="C20" s="37"/>
      <c r="D20" s="38"/>
      <c r="E20" s="11"/>
    </row>
    <row r="21" spans="1:5" ht="28.5" customHeight="1">
      <c r="A21" s="39" t="s">
        <v>23</v>
      </c>
      <c r="B21" s="40" t="s">
        <v>24</v>
      </c>
      <c r="C21" s="21">
        <f>'[1]DG3'!F22</f>
        <v>5</v>
      </c>
      <c r="D21" s="22">
        <f>'[1]DG3 - 1 actualizat 06 2015'!F22</f>
        <v>1</v>
      </c>
      <c r="E21" s="11"/>
    </row>
    <row r="22" spans="1:5" ht="15">
      <c r="A22" s="39" t="s">
        <v>25</v>
      </c>
      <c r="B22" s="41" t="s">
        <v>26</v>
      </c>
      <c r="C22" s="21">
        <f>'[1]DG3'!F23</f>
        <v>81.52008</v>
      </c>
      <c r="D22" s="22">
        <f>'[1]DG3 - 1 actualizat 06 2015'!F23</f>
        <v>80.28999999999999</v>
      </c>
      <c r="E22" s="11"/>
    </row>
    <row r="23" spans="1:5" ht="29.25" customHeight="1">
      <c r="A23" s="39" t="s">
        <v>27</v>
      </c>
      <c r="B23" s="40" t="s">
        <v>28</v>
      </c>
      <c r="C23" s="21">
        <f>'[1]DG3'!F24</f>
        <v>0</v>
      </c>
      <c r="D23" s="22">
        <f>'[1]DG3 - 1 actualizat 06 2015'!F24</f>
        <v>0</v>
      </c>
      <c r="E23" s="11"/>
    </row>
    <row r="24" spans="1:5" ht="15">
      <c r="A24" s="42" t="s">
        <v>29</v>
      </c>
      <c r="B24" s="41" t="s">
        <v>30</v>
      </c>
      <c r="C24" s="21">
        <f>'[1]DG3'!F25</f>
        <v>0</v>
      </c>
      <c r="D24" s="22">
        <f>'[1]DG3 - 1 actualizat 06 2015'!F25</f>
        <v>0</v>
      </c>
      <c r="E24" s="11"/>
    </row>
    <row r="25" spans="1:5" ht="15">
      <c r="A25" s="42" t="s">
        <v>31</v>
      </c>
      <c r="B25" s="41" t="s">
        <v>32</v>
      </c>
      <c r="C25" s="21">
        <f>'[1]DG3'!F26</f>
        <v>16.304015999999997</v>
      </c>
      <c r="D25" s="22">
        <f>'[1]DG3 - 1 actualizat 06 2015'!F26</f>
        <v>16.12</v>
      </c>
      <c r="E25" s="11"/>
    </row>
    <row r="26" spans="1:5" ht="15.75" thickBot="1">
      <c r="A26" s="110" t="s">
        <v>33</v>
      </c>
      <c r="B26" s="82"/>
      <c r="C26" s="24">
        <f>'[1]DG3'!F27</f>
        <v>102.82409599999998</v>
      </c>
      <c r="D26" s="25">
        <f>'[1]DG3 - 1 actualizat 06 2015'!F27</f>
        <v>97.41</v>
      </c>
      <c r="E26" s="11"/>
    </row>
    <row r="27" spans="1:5" ht="46.5" customHeight="1" thickBot="1">
      <c r="A27" s="102" t="s">
        <v>34</v>
      </c>
      <c r="B27" s="103"/>
      <c r="C27" s="103"/>
      <c r="D27" s="104"/>
      <c r="E27" s="11"/>
    </row>
    <row r="28" spans="1:5" ht="15">
      <c r="A28" s="35" t="s">
        <v>35</v>
      </c>
      <c r="B28" s="97" t="s">
        <v>36</v>
      </c>
      <c r="C28" s="97"/>
      <c r="D28" s="98"/>
      <c r="E28" s="11"/>
    </row>
    <row r="29" spans="1:5" ht="15">
      <c r="A29" s="39"/>
      <c r="B29" s="41" t="s">
        <v>37</v>
      </c>
      <c r="C29" s="21">
        <f>'[1]DG3'!F30</f>
        <v>110.236</v>
      </c>
      <c r="D29" s="22">
        <f>'[1]DG3 - 1 actualizat 06 2015'!F30</f>
        <v>131.8468316</v>
      </c>
      <c r="E29" s="11"/>
    </row>
    <row r="30" spans="1:5" ht="15">
      <c r="A30" s="39"/>
      <c r="B30" s="41" t="s">
        <v>38</v>
      </c>
      <c r="C30" s="21">
        <f>'[1]DG3'!F31</f>
        <v>199.99592959999995</v>
      </c>
      <c r="D30" s="22">
        <f>'[1]DG3 - 1 actualizat 06 2015'!F31</f>
        <v>240.4213432</v>
      </c>
      <c r="E30" s="11"/>
    </row>
    <row r="31" spans="1:5" ht="15">
      <c r="A31" s="39"/>
      <c r="B31" s="41" t="s">
        <v>39</v>
      </c>
      <c r="C31" s="21">
        <f>'[1]DG3'!F32</f>
        <v>31.19501728</v>
      </c>
      <c r="D31" s="22">
        <f>'[1]DG3 - 1 actualizat 06 2015'!F32</f>
        <v>21.592492</v>
      </c>
      <c r="E31" s="11"/>
    </row>
    <row r="32" spans="1:5" ht="15">
      <c r="A32" s="39"/>
      <c r="B32" s="41" t="s">
        <v>40</v>
      </c>
      <c r="C32" s="21">
        <f>'[1]DG3'!F33</f>
        <v>41.561080000000004</v>
      </c>
      <c r="D32" s="22">
        <f>'[1]DG3 - 1 actualizat 06 2015'!F33</f>
        <v>171.75868680000002</v>
      </c>
      <c r="E32" s="11"/>
    </row>
    <row r="33" spans="1:5" ht="15">
      <c r="A33" s="39"/>
      <c r="B33" s="41" t="s">
        <v>41</v>
      </c>
      <c r="C33" s="21">
        <f>'[1]DG3'!F34</f>
        <v>14.071520000000001</v>
      </c>
      <c r="D33" s="22">
        <f>'[1]DG3 - 1 actualizat 06 2015'!F34</f>
        <v>7.9653136</v>
      </c>
      <c r="E33" s="11"/>
    </row>
    <row r="34" spans="1:5" ht="15">
      <c r="A34" s="19"/>
      <c r="B34" s="43" t="s">
        <v>42</v>
      </c>
      <c r="C34" s="44">
        <f>'[1]DG3'!F35</f>
        <v>397.0595468799999</v>
      </c>
      <c r="D34" s="45">
        <f>'[1]DG3 - 1 actualizat 06 2015'!F35</f>
        <v>603.98292</v>
      </c>
      <c r="E34" s="11"/>
    </row>
    <row r="35" spans="1:5" ht="15">
      <c r="A35" s="19" t="s">
        <v>43</v>
      </c>
      <c r="B35" s="95" t="s">
        <v>44</v>
      </c>
      <c r="C35" s="95"/>
      <c r="D35" s="96"/>
      <c r="E35" s="11"/>
    </row>
    <row r="36" spans="1:5" ht="15">
      <c r="A36" s="19" t="s">
        <v>45</v>
      </c>
      <c r="B36" s="41" t="s">
        <v>46</v>
      </c>
      <c r="C36" s="21">
        <f>'[1]DG3'!F37</f>
        <v>133.6929312</v>
      </c>
      <c r="D36" s="22">
        <f>'[1]DG3 - 1 actualizat 06 2015'!F37</f>
        <v>14.1003872</v>
      </c>
      <c r="E36" s="11"/>
    </row>
    <row r="37" spans="1:5" ht="15">
      <c r="A37" s="19" t="s">
        <v>47</v>
      </c>
      <c r="B37" s="41" t="s">
        <v>48</v>
      </c>
      <c r="C37" s="21">
        <f>'[1]DG3'!F38</f>
        <v>8.597651103999999</v>
      </c>
      <c r="D37" s="22">
        <f>'[1]DG3 - 1 actualizat 06 2015'!F38</f>
        <v>0.16839200000000001</v>
      </c>
      <c r="E37" s="11"/>
    </row>
    <row r="38" spans="1:5" ht="15">
      <c r="A38" s="105" t="s">
        <v>49</v>
      </c>
      <c r="B38" s="80"/>
      <c r="C38" s="44">
        <f>'[1]DG3'!F39</f>
        <v>142.290582304</v>
      </c>
      <c r="D38" s="45">
        <f>'[1]DG3 - 1 actualizat 06 2015'!F39</f>
        <v>14.2687792</v>
      </c>
      <c r="E38" s="11"/>
    </row>
    <row r="39" spans="1:5" ht="15">
      <c r="A39" s="79" t="s">
        <v>50</v>
      </c>
      <c r="B39" s="80"/>
      <c r="C39" s="44">
        <f>'[1]DG3'!F40</f>
        <v>539.3501291839999</v>
      </c>
      <c r="D39" s="45">
        <f>'[1]DG3 - 1 actualizat 06 2015'!F40</f>
        <v>618.2516992</v>
      </c>
      <c r="E39" s="11"/>
    </row>
    <row r="40" spans="1:5" ht="30">
      <c r="A40" s="23" t="s">
        <v>51</v>
      </c>
      <c r="B40" s="46" t="s">
        <v>52</v>
      </c>
      <c r="C40" s="21">
        <f>'[1]DG3'!F41</f>
        <v>1422.7156095199998</v>
      </c>
      <c r="D40" s="22">
        <f>'[1]DG3 - 1 actualizat 06 2015'!F41</f>
        <v>1033.83636</v>
      </c>
      <c r="E40" s="11"/>
    </row>
    <row r="41" spans="1:5" ht="28.5" customHeight="1">
      <c r="A41" s="23" t="s">
        <v>53</v>
      </c>
      <c r="B41" s="20" t="s">
        <v>54</v>
      </c>
      <c r="C41" s="21">
        <f>'[1]DG3'!F42</f>
        <v>0</v>
      </c>
      <c r="D41" s="22">
        <f>'[1]DG3 - 1 actualizat 06 2015'!F42</f>
        <v>0</v>
      </c>
      <c r="E41" s="11"/>
    </row>
    <row r="42" spans="1:5" ht="16.5" customHeight="1">
      <c r="A42" s="19" t="s">
        <v>55</v>
      </c>
      <c r="B42" s="47" t="s">
        <v>56</v>
      </c>
      <c r="C42" s="21">
        <f>'[1]DG3'!F43</f>
        <v>0</v>
      </c>
      <c r="D42" s="22">
        <f>'[1]DG3 - 1 actualizat 06 2015'!F43</f>
        <v>0</v>
      </c>
      <c r="E42" s="11"/>
    </row>
    <row r="43" spans="1:5" ht="16.5" customHeight="1">
      <c r="A43" s="19" t="s">
        <v>57</v>
      </c>
      <c r="B43" s="47" t="s">
        <v>58</v>
      </c>
      <c r="C43" s="21">
        <f>'[1]DG3'!F44</f>
        <v>0</v>
      </c>
      <c r="D43" s="22">
        <f>'[1]DG3 - 1 actualizat 06 2015'!F44</f>
        <v>0</v>
      </c>
      <c r="E43" s="11"/>
    </row>
    <row r="44" spans="1:5" ht="16.5" customHeight="1">
      <c r="A44" s="79" t="s">
        <v>59</v>
      </c>
      <c r="B44" s="80"/>
      <c r="C44" s="44">
        <f>'[1]DG3'!F45</f>
        <v>1422.7156095199998</v>
      </c>
      <c r="D44" s="45">
        <f>'[1]DG3 - 1 actualizat 06 2015'!F45</f>
        <v>1033.83636</v>
      </c>
      <c r="E44" s="11"/>
    </row>
    <row r="45" spans="1:5" ht="15.75" thickBot="1">
      <c r="A45" s="81" t="s">
        <v>60</v>
      </c>
      <c r="B45" s="82"/>
      <c r="C45" s="24">
        <f>'[1]DG3'!F46</f>
        <v>1962.0657387039996</v>
      </c>
      <c r="D45" s="25">
        <f>'[1]DG3 - 1 actualizat 06 2015'!F46</f>
        <v>1652.0880591999999</v>
      </c>
      <c r="E45" s="11"/>
    </row>
    <row r="46" spans="1:6" ht="51.75" customHeight="1" thickBot="1">
      <c r="A46" s="83" t="s">
        <v>61</v>
      </c>
      <c r="B46" s="84"/>
      <c r="C46" s="84"/>
      <c r="D46" s="85"/>
      <c r="E46" s="11"/>
      <c r="F46" s="48"/>
    </row>
    <row r="47" spans="1:5" ht="18.75" customHeight="1" hidden="1">
      <c r="A47" s="76"/>
      <c r="B47" s="77"/>
      <c r="C47" s="77"/>
      <c r="D47" s="78"/>
      <c r="E47" s="11"/>
    </row>
    <row r="48" spans="1:5" ht="15">
      <c r="A48" s="15" t="s">
        <v>62</v>
      </c>
      <c r="B48" s="49" t="s">
        <v>63</v>
      </c>
      <c r="C48" s="17"/>
      <c r="D48" s="50"/>
      <c r="E48" s="11"/>
    </row>
    <row r="49" spans="1:5" ht="15">
      <c r="A49" s="19"/>
      <c r="B49" s="47" t="s">
        <v>64</v>
      </c>
      <c r="C49" s="21">
        <f>'[1]DG3'!F50</f>
        <v>5.591548202490725</v>
      </c>
      <c r="D49" s="22">
        <f>'[1]DG3 - 1 actualizat 06 2015'!F50</f>
        <v>1.8783024000000001</v>
      </c>
      <c r="E49" s="11"/>
    </row>
    <row r="50" spans="1:5" ht="15">
      <c r="A50" s="19"/>
      <c r="B50" s="20" t="s">
        <v>65</v>
      </c>
      <c r="C50" s="21">
        <f>'[1]DG3'!F51</f>
        <v>0</v>
      </c>
      <c r="D50" s="22">
        <f>'[1]DG3 - 1 actualizat 06 2015'!F51</f>
        <v>0</v>
      </c>
      <c r="E50" s="11"/>
    </row>
    <row r="51" spans="1:5" ht="15">
      <c r="A51" s="19" t="s">
        <v>66</v>
      </c>
      <c r="B51" s="47" t="s">
        <v>67</v>
      </c>
      <c r="C51" s="21">
        <f>'[1]DG3'!F52</f>
        <v>0</v>
      </c>
      <c r="D51" s="22">
        <f>'[1]DG3 - 1 actualizat 06 2015'!F52</f>
        <v>0</v>
      </c>
      <c r="E51" s="11"/>
    </row>
    <row r="52" spans="1:5" ht="15">
      <c r="A52" s="19"/>
      <c r="B52" s="51" t="s">
        <v>68</v>
      </c>
      <c r="C52" s="21">
        <f>'[1]DG3'!F53</f>
        <v>40.396782527999996</v>
      </c>
      <c r="D52" s="22">
        <f>'[1]DG3 - 1 actualizat 06 2015'!F53</f>
        <v>53.66424749056</v>
      </c>
      <c r="E52" s="11"/>
    </row>
    <row r="53" spans="1:5" ht="15">
      <c r="A53" s="19"/>
      <c r="B53" s="47" t="s">
        <v>69</v>
      </c>
      <c r="C53" s="21">
        <f>'[1]DG3'!F54</f>
        <v>2.5247989079999997</v>
      </c>
      <c r="D53" s="22">
        <f>'[1]DG3 - 1 actualizat 06 2015'!F54</f>
        <v>3.0912584960000005</v>
      </c>
      <c r="E53" s="11"/>
    </row>
    <row r="54" spans="1:5" ht="15" customHeight="1">
      <c r="A54" s="27" t="s">
        <v>70</v>
      </c>
      <c r="B54" s="52" t="s">
        <v>71</v>
      </c>
      <c r="C54" s="21">
        <f>'[1]DG3'!F55</f>
        <v>31.307506459199995</v>
      </c>
      <c r="D54" s="22">
        <f>'[1]DG3 - 1 actualizat 06 2015'!F55</f>
        <v>402.7356444</v>
      </c>
      <c r="E54" s="11"/>
    </row>
    <row r="55" spans="1:5" ht="15.75" thickBot="1">
      <c r="A55" s="53"/>
      <c r="B55" s="54" t="s">
        <v>72</v>
      </c>
      <c r="C55" s="24">
        <f>'[1]DG3'!F56</f>
        <v>79.82063609769072</v>
      </c>
      <c r="D55" s="25">
        <f>'[1]DG3 - 1 actualizat 06 2015'!F56</f>
        <v>461.36945278656003</v>
      </c>
      <c r="E55" s="11"/>
    </row>
    <row r="56" spans="1:5" ht="0.75" customHeight="1">
      <c r="A56" s="55"/>
      <c r="B56" s="56" t="s">
        <v>73</v>
      </c>
      <c r="C56" s="57">
        <f>SUM(C55+C45+C26+C17+C13)</f>
        <v>2214.7104708016905</v>
      </c>
      <c r="D56" s="58">
        <f>SUM(D55+D45+D26+D17+D13)</f>
        <v>2227.5147519865595</v>
      </c>
      <c r="E56" s="11"/>
    </row>
    <row r="57" spans="1:5" s="62" customFormat="1" ht="15" hidden="1">
      <c r="A57" s="19"/>
      <c r="B57" s="47" t="s">
        <v>82</v>
      </c>
      <c r="C57" s="59">
        <f>SUM(C49+C39+C17+C13)</f>
        <v>614.9416773864906</v>
      </c>
      <c r="D57" s="60">
        <f>C57*1.24</f>
        <v>762.5276799592483</v>
      </c>
      <c r="E57" s="61"/>
    </row>
    <row r="58" spans="1:5" ht="18.75" customHeight="1" hidden="1">
      <c r="A58" s="63"/>
      <c r="B58" s="64"/>
      <c r="C58" s="65"/>
      <c r="D58" s="66"/>
      <c r="E58" s="11"/>
    </row>
    <row r="59" spans="1:5" ht="42" customHeight="1">
      <c r="A59" s="83" t="s">
        <v>74</v>
      </c>
      <c r="B59" s="84"/>
      <c r="C59" s="84"/>
      <c r="D59" s="85"/>
      <c r="E59" s="11"/>
    </row>
    <row r="60" spans="1:5" ht="10.5" customHeight="1" thickBot="1">
      <c r="A60" s="86"/>
      <c r="B60" s="87"/>
      <c r="C60" s="87"/>
      <c r="D60" s="88"/>
      <c r="E60" s="11"/>
    </row>
    <row r="61" spans="1:5" ht="15">
      <c r="A61" s="67" t="s">
        <v>75</v>
      </c>
      <c r="B61" s="68" t="s">
        <v>76</v>
      </c>
      <c r="C61" s="17">
        <f>'[1]DG3'!F62</f>
        <v>0</v>
      </c>
      <c r="D61" s="18">
        <f>'[1]DG3 - 1 actualizat 06 2015'!F62</f>
        <v>0</v>
      </c>
      <c r="E61" s="11"/>
    </row>
    <row r="62" spans="1:5" ht="22.5" customHeight="1">
      <c r="A62" s="23" t="s">
        <v>77</v>
      </c>
      <c r="B62" s="47" t="s">
        <v>78</v>
      </c>
      <c r="C62" s="21">
        <f>'[1]DG3'!F63</f>
        <v>0</v>
      </c>
      <c r="D62" s="22">
        <f>'[1]DG3 - 1 actualizat 06 2015'!F63</f>
        <v>0</v>
      </c>
      <c r="E62" s="11"/>
    </row>
    <row r="63" spans="1:5" ht="15">
      <c r="A63" s="19"/>
      <c r="B63" s="69" t="s">
        <v>79</v>
      </c>
      <c r="C63" s="44">
        <f>'[1]DG3'!F64</f>
        <v>0</v>
      </c>
      <c r="D63" s="45">
        <f>'[1]DG3 - 1 actualizat 06 2015'!F64</f>
        <v>0</v>
      </c>
      <c r="E63" s="11"/>
    </row>
    <row r="64" spans="1:5" ht="15">
      <c r="A64" s="19"/>
      <c r="B64" s="70" t="s">
        <v>73</v>
      </c>
      <c r="C64" s="44">
        <f>'[1]DG3'!F65</f>
        <v>2231.5104708016906</v>
      </c>
      <c r="D64" s="45">
        <f>'[1]DG3 - 1 actualizat 06 2015'!F65</f>
        <v>2231.51008958656</v>
      </c>
      <c r="E64" s="11"/>
    </row>
    <row r="65" spans="1:5" ht="15.75" thickBot="1">
      <c r="A65" s="53"/>
      <c r="B65" s="71" t="s">
        <v>80</v>
      </c>
      <c r="C65" s="24">
        <f>'[1]DG3'!F66</f>
        <v>631.7416773864907</v>
      </c>
      <c r="D65" s="25">
        <f>'[1]DG3 - 1 actualizat 06 2015'!F66</f>
        <v>640.7725792</v>
      </c>
      <c r="E65" s="11"/>
    </row>
    <row r="66" spans="1:5" ht="15">
      <c r="A66" s="72"/>
      <c r="E66" s="11"/>
    </row>
    <row r="67" spans="1:5" ht="15">
      <c r="A67" s="72"/>
      <c r="B67" s="75" t="s">
        <v>81</v>
      </c>
      <c r="C67" s="75"/>
      <c r="D67" s="74"/>
      <c r="E67" s="11"/>
    </row>
  </sheetData>
  <sheetProtection/>
  <mergeCells count="26">
    <mergeCell ref="A4:D4"/>
    <mergeCell ref="A3:D3"/>
    <mergeCell ref="A5:C5"/>
    <mergeCell ref="A26:B26"/>
    <mergeCell ref="A17:B17"/>
    <mergeCell ref="A13:B13"/>
    <mergeCell ref="A8:D8"/>
    <mergeCell ref="A14:D14"/>
    <mergeCell ref="B15:D15"/>
    <mergeCell ref="A18:D18"/>
    <mergeCell ref="B6:B7"/>
    <mergeCell ref="A6:A7"/>
    <mergeCell ref="A1:D1"/>
    <mergeCell ref="A46:D46"/>
    <mergeCell ref="B35:D35"/>
    <mergeCell ref="B28:D28"/>
    <mergeCell ref="A9:D9"/>
    <mergeCell ref="A27:D27"/>
    <mergeCell ref="A38:B38"/>
    <mergeCell ref="A39:B39"/>
    <mergeCell ref="B67:C67"/>
    <mergeCell ref="A47:D47"/>
    <mergeCell ref="A44:B44"/>
    <mergeCell ref="A45:B45"/>
    <mergeCell ref="A59:D59"/>
    <mergeCell ref="A60:D60"/>
  </mergeCells>
  <printOptions/>
  <pageMargins left="0.5" right="0.33" top="0.71" bottom="0.77" header="0.5" footer="0.5"/>
  <pageSetup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Plesa.Adrian</dc:creator>
  <cp:keywords/>
  <dc:description/>
  <cp:lastModifiedBy>Monica.curticapean</cp:lastModifiedBy>
  <cp:lastPrinted>2015-07-06T07:23:24Z</cp:lastPrinted>
  <dcterms:created xsi:type="dcterms:W3CDTF">2015-07-05T13:57:22Z</dcterms:created>
  <dcterms:modified xsi:type="dcterms:W3CDTF">2015-07-17T10:19:07Z</dcterms:modified>
  <cp:category/>
  <cp:version/>
  <cp:contentType/>
  <cp:contentStatus/>
</cp:coreProperties>
</file>