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anexa 8e" sheetId="1" r:id="rId1"/>
  </sheets>
  <definedNames>
    <definedName name="_xlnm._FilterDatabase" localSheetId="0" hidden="1">'anexa 8e'!$A$3:$G$123</definedName>
    <definedName name="_xlnm.Print_Titles" localSheetId="0">'anexa 8e'!$1:$3</definedName>
  </definedNames>
  <calcPr fullCalcOnLoad="1"/>
</workbook>
</file>

<file path=xl/sharedStrings.xml><?xml version="1.0" encoding="utf-8"?>
<sst xmlns="http://schemas.openxmlformats.org/spreadsheetml/2006/main" count="162" uniqueCount="145">
  <si>
    <t>Nr. crt.</t>
  </si>
  <si>
    <t>Cap. bug.</t>
  </si>
  <si>
    <t>Unitate / Obiectiv</t>
  </si>
  <si>
    <t>Denumirea lucrării</t>
  </si>
  <si>
    <t>Prevederi 2012</t>
  </si>
  <si>
    <t>Influenţe</t>
  </si>
  <si>
    <t>Valori rectificate</t>
  </si>
  <si>
    <t>1</t>
  </si>
  <si>
    <t>3</t>
  </si>
  <si>
    <t xml:space="preserve">TOTAL REPARATII, din care:                                                                </t>
  </si>
  <si>
    <t xml:space="preserve">CONSILIUL JUDETEAN MURES   </t>
  </si>
  <si>
    <t>CAPITOL 51</t>
  </si>
  <si>
    <t>Sediu administrativ</t>
  </si>
  <si>
    <t>Reparaţii exterioare</t>
  </si>
  <si>
    <t>Înlocuire tablou electric general pentru branşament şi tablouri electrice de distribuţie curent electric</t>
  </si>
  <si>
    <t xml:space="preserve">Imobil str. Primăriei nr.2  </t>
  </si>
  <si>
    <t xml:space="preserve">Reparaţii tâmplărie </t>
  </si>
  <si>
    <t xml:space="preserve">Parcare Spital Clinic Judeţean de Urgenţă </t>
  </si>
  <si>
    <t>Reparaţii</t>
  </si>
  <si>
    <t>Alte reparaţii curente</t>
  </si>
  <si>
    <t>CAPITOL 60</t>
  </si>
  <si>
    <t>Auttoturisme</t>
  </si>
  <si>
    <t>Reparaţii curente</t>
  </si>
  <si>
    <t>CAPITOL 67</t>
  </si>
  <si>
    <t>Imobil Şcoala de Arte - P-ţa Trandafirilor nr. 5</t>
  </si>
  <si>
    <t xml:space="preserve">Reparaţii faţadă </t>
  </si>
  <si>
    <t>Reparaţii acoperiş</t>
  </si>
  <si>
    <t xml:space="preserve">SPJ SALVAMONT </t>
  </si>
  <si>
    <t>Reparaţii vehicule</t>
  </si>
  <si>
    <t>CENTRUL ŞCOLAR PENTRU EDUCAŢIE INCLUZIVĂ NR.1</t>
  </si>
  <si>
    <t>Clădirea Centrului Şcolar ptr. Educaţie Incluzivă nr.1</t>
  </si>
  <si>
    <t>Igienizare bloc alimentar şi grupuri sanitare</t>
  </si>
  <si>
    <t>CENTRUL ŞCOLAR PENTRU EDUCAŢIE INCLUZIVĂ NR.2</t>
  </si>
  <si>
    <t>Clădirea Centrului Şcolar ptr. Educaţie Incluzivă nr.2</t>
  </si>
  <si>
    <t>Igienizarea şi zugrăvirea  sălilor de clasă, a grupurilor sanitare, a holurilor şi a coridoarelor</t>
  </si>
  <si>
    <t>CENTRUL ŞCOLAR DE EDUCAŢIE INCLUZIVĂ NR.3 S.A.M. REGHIN</t>
  </si>
  <si>
    <t>Magazie tehnica+garaj</t>
  </si>
  <si>
    <t xml:space="preserve">Reparatii curente exterioare si interioare </t>
  </si>
  <si>
    <t xml:space="preserve">UNITATI  DE  CULTURA      </t>
  </si>
  <si>
    <t>Ansamblul Artistic Profesionist "Mureşul"</t>
  </si>
  <si>
    <t>Sala de repetiti-str.Revoluţiei nr.45</t>
  </si>
  <si>
    <t xml:space="preserve">Reparaţii  </t>
  </si>
  <si>
    <t>Reparaţii autocar</t>
  </si>
  <si>
    <t>Reparaţii sistem de încălzire centrală</t>
  </si>
  <si>
    <t xml:space="preserve">Muzeul Judeţean MUREŞ                             </t>
  </si>
  <si>
    <t>Palatul Culturii</t>
  </si>
  <si>
    <t>Verificat PRAM Palatul Culturii</t>
  </si>
  <si>
    <t>Reparaţii faţadă+acoperiş</t>
  </si>
  <si>
    <t>Restaurare holul mare+casa scărilor</t>
  </si>
  <si>
    <t>Consolidare tavan etaj III</t>
  </si>
  <si>
    <t>Reparare balcoane</t>
  </si>
  <si>
    <t>Secţia de artă -Palatul Culturii</t>
  </si>
  <si>
    <t>Reparaţii ferestre depozite şi săli de expoziţie din palatul Culturii, etaj III, aripa stângă</t>
  </si>
  <si>
    <t>Reparaţii şi zugrăveli săli de expoziţie (galeria de artă clasică maghiară), etajul III , aripa stângă şi birouri etajul IV</t>
  </si>
  <si>
    <t>Castel Gurghiu</t>
  </si>
  <si>
    <t>Paratrăsnet cu pământare</t>
  </si>
  <si>
    <t>Secţia de Etnografie</t>
  </si>
  <si>
    <t xml:space="preserve">Renovarea faţadelor </t>
  </si>
  <si>
    <t>Renovare birouri şi diferite reparaţii după montare încălzire centrală</t>
  </si>
  <si>
    <t>Cetatea Medievală</t>
  </si>
  <si>
    <t>Renovare şemineu renascentist</t>
  </si>
  <si>
    <t>Renovare săli de expoziţii</t>
  </si>
  <si>
    <t>Restaurarea fostului salon de ofiţeri folosit de armata austriacă</t>
  </si>
  <si>
    <t>Modernizare ferestre etajul I</t>
  </si>
  <si>
    <t>Consolidare fundaţii pivniţă aripa vestică</t>
  </si>
  <si>
    <t>Reconstrucţie ferestre stil baroc</t>
  </si>
  <si>
    <t xml:space="preserve">Întreţinere sistem de alarmă  </t>
  </si>
  <si>
    <t>Verificare stingătoare</t>
  </si>
  <si>
    <t>Verificare sistem de încălzire Palatul Culturii, Mărăşti, Cetatea Medievală</t>
  </si>
  <si>
    <t>BIBLIOTECA JUDEŢEANĂ</t>
  </si>
  <si>
    <t>Biblioteca Teleki</t>
  </si>
  <si>
    <t>Înlocuit şi montat încuietori la mobilierul din Muzeul Teleki</t>
  </si>
  <si>
    <t>Restaurare mobilier vechi Biblioteca Teleki</t>
  </si>
  <si>
    <t>Reparaţii depozit carte veche, 3 depozite publicaţii periodice, sala de lectură periodice+spaţiu de la et.1</t>
  </si>
  <si>
    <t>Confecţionat rafturi metalice</t>
  </si>
  <si>
    <t>Reparaţii curente urgente la instalaţia apă, gaz, canalizare</t>
  </si>
  <si>
    <t>Reparaţii rafturi metalice</t>
  </si>
  <si>
    <t xml:space="preserve">D.G.A.S.P.C. MUREŞ   </t>
  </si>
  <si>
    <t>CSCDN Sighisoara</t>
  </si>
  <si>
    <t>Lucrări de reparaţii şi igienizări</t>
  </si>
  <si>
    <t>Reparare auto Citroen Jumper</t>
  </si>
  <si>
    <t>Repararea scaunelor</t>
  </si>
  <si>
    <t>TOTAL</t>
  </si>
  <si>
    <t>CRCDN - Tg. Mures</t>
  </si>
  <si>
    <t>CRCDN - str. Branului --Igienizari interioare</t>
  </si>
  <si>
    <t>CRCDN - str. Slatina -- Igienizari interioare</t>
  </si>
  <si>
    <t>CRCDN - str. Turnu Rosu --  Igienizari interioare</t>
  </si>
  <si>
    <t>CRCDN - str. Stramba -- Igienizari interioare</t>
  </si>
  <si>
    <t>CRCDN - Ceuaş</t>
  </si>
  <si>
    <t>CRCDN Ceuas -str. Bala -- Igienizari interioare</t>
  </si>
  <si>
    <t>CRCDN Ceuas -str. Laposa -- Igienizari interioare</t>
  </si>
  <si>
    <t>CRCDN Ceuas -str. Principala -- Igienizari interioare</t>
  </si>
  <si>
    <t>CRCDN Ceuas -str. Primariei -- Igienizari interioare</t>
  </si>
  <si>
    <t>DGASPC-Aparat propriu</t>
  </si>
  <si>
    <t>Reparatii si igienizari interior pe holuri si bai,  montat parchet holuri si gresie bai corp A</t>
  </si>
  <si>
    <t>Reparatie instalatie electrica corp A</t>
  </si>
  <si>
    <t>Reparat instalatie electrica atelier intretinere</t>
  </si>
  <si>
    <t>SIRU</t>
  </si>
  <si>
    <t>Igienizari  interioare</t>
  </si>
  <si>
    <t>Reparat/schimbat instalaţie electrică</t>
  </si>
  <si>
    <t>Reparat marmita masina de gatit</t>
  </si>
  <si>
    <t>Reparat instalaţii sanitare</t>
  </si>
  <si>
    <t>CTF JUDEŢ</t>
  </si>
  <si>
    <t>Reparatii instalatii electrice, sanitare, igienizari  la CTF Judet</t>
  </si>
  <si>
    <t>CTF SANCRAI -SANTANA</t>
  </si>
  <si>
    <t>Reparare instalatie electrica - 11 case CTF Sancrai</t>
  </si>
  <si>
    <t>Reparare si consolidare pavaj exterior 12 CTF</t>
  </si>
  <si>
    <t>CTF REGHIN-PETELEA</t>
  </si>
  <si>
    <t xml:space="preserve">Lucrari  de igienizare si intretinere </t>
  </si>
  <si>
    <t>Lucrari reparatii acoperis CTF Subcetate</t>
  </si>
  <si>
    <t>Lucrari reparatii gard despartitor CTF Reghin -Petelea</t>
  </si>
  <si>
    <t>Lucrari instalare plase insecte la CTF Rodeni 6/12, CTF Subcetate 26, CTF Fagaras 4/60, CTF Garii 2/15, CTF Garii 2/18</t>
  </si>
  <si>
    <t>CRRN Călugăreni</t>
  </si>
  <si>
    <t>CRRN Brâncoveneşti</t>
  </si>
  <si>
    <t>Reparat Spălătorie interior</t>
  </si>
  <si>
    <t>Reparat Uscătorie interior</t>
  </si>
  <si>
    <t>Reparat acoperiş Pavilion Elveţian</t>
  </si>
  <si>
    <t>Reparaţii interioare hala cazane</t>
  </si>
  <si>
    <t>CIA Reghin - Casa Sperantei</t>
  </si>
  <si>
    <t>Igienizare camere</t>
  </si>
  <si>
    <t>CRRN Reghin</t>
  </si>
  <si>
    <t>Zugrăveli interioare</t>
  </si>
  <si>
    <t>Înlocuire parchet deteriorat dormitoare</t>
  </si>
  <si>
    <t>Reparaţie instalaţie de alimentare cu apă</t>
  </si>
  <si>
    <t>CIA Lunca Mureşului</t>
  </si>
  <si>
    <t>reparat şi igienizat pavilion C</t>
  </si>
  <si>
    <t>reparat şi igienizat spălătorie, lenjerie</t>
  </si>
  <si>
    <t>reparat şi igienizat pavilion A</t>
  </si>
  <si>
    <t>CIA Căpuş</t>
  </si>
  <si>
    <t xml:space="preserve">Lucrari reparatie,intretinere si igienizare interioare  corpul A  CIA                                      </t>
  </si>
  <si>
    <t>Lucrari reparatie,intretinere si igienizare interioara corpul B  CIA</t>
  </si>
  <si>
    <t>Lucrari reparatie acoperis corpul A CIA</t>
  </si>
  <si>
    <t>Lucrari de reparatie,intretinere si igienizare interioara locatia CITO</t>
  </si>
  <si>
    <t>Lucrari reparatie,intretinere si igenizare interioara locatia LP</t>
  </si>
  <si>
    <t>CIA Glodeni</t>
  </si>
  <si>
    <t>Căminul pentru persoane vârstnice Ideciu de Jos</t>
  </si>
  <si>
    <t>Cl. administrativă</t>
  </si>
  <si>
    <t>Reparaţie acoperiş clădire administrativă</t>
  </si>
  <si>
    <t>Atel.compl.spalat.</t>
  </si>
  <si>
    <t>Reparaţie acoperiş atelier complex spalat.</t>
  </si>
  <si>
    <t>RA AEROPORT TRANSILVANIA TÎRGU MUREŞ, total din care:</t>
  </si>
  <si>
    <t>Reparaţii gard, securizare perimetru</t>
  </si>
  <si>
    <t>Reparaţie dale izolate la pista de aterizare-decolare, cale rulare şi platformă (suprafeţe de mişcare)</t>
  </si>
  <si>
    <t>Recolmatare rosturi pistă aterizare-decolare</t>
  </si>
  <si>
    <t xml:space="preserve">Lucrări de reparaţii curente şi igienizări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</si>
</sst>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3" fontId="4" fillId="33" borderId="12" xfId="0" applyNumberFormat="1" applyFont="1" applyFill="1" applyBorder="1" applyAlignment="1">
      <alignment horizontal="left" vertical="center" wrapText="1"/>
    </xf>
    <xf numFmtId="3" fontId="4" fillId="33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3" fontId="42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right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left" vertical="center" wrapText="1"/>
    </xf>
    <xf numFmtId="3" fontId="43" fillId="34" borderId="12" xfId="0" applyNumberFormat="1" applyFont="1" applyFill="1" applyBorder="1" applyAlignment="1">
      <alignment horizontal="left" vertical="center" wrapText="1"/>
    </xf>
    <xf numFmtId="3" fontId="43" fillId="34" borderId="12" xfId="0" applyNumberFormat="1" applyFont="1" applyFill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4" fillId="35" borderId="12" xfId="0" applyFont="1" applyFill="1" applyBorder="1" applyAlignment="1">
      <alignment horizontal="right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center" wrapText="1"/>
    </xf>
    <xf numFmtId="3" fontId="4" fillId="35" borderId="12" xfId="0" applyNumberFormat="1" applyFont="1" applyFill="1" applyBorder="1" applyAlignment="1">
      <alignment horizontal="left" vertical="center" wrapText="1"/>
    </xf>
    <xf numFmtId="3" fontId="4" fillId="35" borderId="12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vertical="center" wrapText="1"/>
    </xf>
    <xf numFmtId="0" fontId="6" fillId="35" borderId="12" xfId="0" applyFont="1" applyFill="1" applyBorder="1" applyAlignment="1">
      <alignment horizontal="right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3" fontId="6" fillId="35" borderId="12" xfId="0" applyNumberFormat="1" applyFont="1" applyFill="1" applyBorder="1" applyAlignment="1">
      <alignment horizontal="left" vertical="center" wrapText="1"/>
    </xf>
    <xf numFmtId="3" fontId="6" fillId="35" borderId="12" xfId="0" applyNumberFormat="1" applyFont="1" applyFill="1" applyBorder="1" applyAlignment="1">
      <alignment horizontal="right" vertical="center" wrapText="1"/>
    </xf>
    <xf numFmtId="0" fontId="0" fillId="36" borderId="12" xfId="0" applyFont="1" applyFill="1" applyBorder="1" applyAlignment="1">
      <alignment horizontal="right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left" vertical="center" wrapText="1"/>
    </xf>
    <xf numFmtId="3" fontId="0" fillId="0" borderId="12" xfId="0" applyNumberForma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37" borderId="12" xfId="0" applyFont="1" applyFill="1" applyBorder="1" applyAlignment="1">
      <alignment horizontal="right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left" vertical="center" wrapText="1"/>
    </xf>
    <xf numFmtId="0" fontId="7" fillId="37" borderId="12" xfId="0" applyFont="1" applyFill="1" applyBorder="1" applyAlignment="1">
      <alignment horizontal="left" vertical="center" wrapText="1"/>
    </xf>
    <xf numFmtId="3" fontId="2" fillId="37" borderId="12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14" xfId="48" applyFont="1" applyBorder="1" applyAlignment="1">
      <alignment wrapText="1"/>
      <protection/>
    </xf>
    <xf numFmtId="0" fontId="0" fillId="38" borderId="12" xfId="0" applyFill="1" applyBorder="1" applyAlignment="1">
      <alignment horizontal="right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left" vertical="center" wrapText="1"/>
    </xf>
    <xf numFmtId="0" fontId="0" fillId="38" borderId="12" xfId="0" applyFont="1" applyFill="1" applyBorder="1" applyAlignment="1">
      <alignment horizontal="left" vertical="center" wrapText="1"/>
    </xf>
    <xf numFmtId="3" fontId="4" fillId="38" borderId="12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PageLayoutView="0" workbookViewId="0" topLeftCell="A1">
      <pane xSplit="3" ySplit="3" topLeftCell="D10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23" sqref="G123"/>
    </sheetView>
  </sheetViews>
  <sheetFormatPr defaultColWidth="9.140625" defaultRowHeight="12.75"/>
  <cols>
    <col min="1" max="1" width="4.140625" style="82" customWidth="1"/>
    <col min="2" max="2" width="5.8515625" style="83" customWidth="1"/>
    <col min="3" max="3" width="30.00390625" style="84" customWidth="1"/>
    <col min="4" max="4" width="51.7109375" style="85" customWidth="1"/>
    <col min="5" max="5" width="11.28125" style="1" customWidth="1"/>
    <col min="6" max="6" width="9.421875" style="1" customWidth="1"/>
    <col min="7" max="7" width="11.28125" style="1" customWidth="1"/>
    <col min="8" max="16384" width="9.140625" style="1" customWidth="1"/>
  </cols>
  <sheetData>
    <row r="1" spans="1:7" ht="23.25" customHeight="1">
      <c r="A1" s="88" t="s">
        <v>0</v>
      </c>
      <c r="B1" s="90" t="s">
        <v>1</v>
      </c>
      <c r="C1" s="90" t="s">
        <v>2</v>
      </c>
      <c r="D1" s="92" t="s">
        <v>3</v>
      </c>
      <c r="E1" s="94" t="s">
        <v>4</v>
      </c>
      <c r="F1" s="94" t="s">
        <v>5</v>
      </c>
      <c r="G1" s="94" t="s">
        <v>6</v>
      </c>
    </row>
    <row r="2" spans="1:7" ht="13.5" thickBot="1">
      <c r="A2" s="89"/>
      <c r="B2" s="91"/>
      <c r="C2" s="91"/>
      <c r="D2" s="93"/>
      <c r="E2" s="95"/>
      <c r="F2" s="95"/>
      <c r="G2" s="95"/>
    </row>
    <row r="3" spans="1:7" s="5" customFormat="1" ht="13.5" thickBot="1">
      <c r="A3" s="2">
        <v>0</v>
      </c>
      <c r="B3" s="3" t="s">
        <v>7</v>
      </c>
      <c r="C3" s="2">
        <v>2</v>
      </c>
      <c r="D3" s="3" t="s">
        <v>8</v>
      </c>
      <c r="E3" s="4">
        <v>4</v>
      </c>
      <c r="F3" s="4">
        <v>5</v>
      </c>
      <c r="G3" s="4">
        <v>6</v>
      </c>
    </row>
    <row r="4" spans="1:7" ht="12.75">
      <c r="A4" s="6"/>
      <c r="B4" s="7"/>
      <c r="C4" s="8" t="s">
        <v>9</v>
      </c>
      <c r="D4" s="9"/>
      <c r="E4" s="10">
        <f>E5+E19+E21+E23+E25+E58+E117+E120+E17</f>
        <v>5462000</v>
      </c>
      <c r="F4" s="10">
        <f>F5+F19+F21+F23+F25+F58+F117+F120+F17</f>
        <v>-502000</v>
      </c>
      <c r="G4" s="10">
        <f>G5+G19+G21+G23+G25+G58+G117+G120+G17</f>
        <v>4960000</v>
      </c>
    </row>
    <row r="5" spans="1:7" ht="12.75">
      <c r="A5" s="11"/>
      <c r="B5" s="12"/>
      <c r="C5" s="13" t="s">
        <v>10</v>
      </c>
      <c r="D5" s="14"/>
      <c r="E5" s="15">
        <f>E6+E14+E12</f>
        <v>1017000</v>
      </c>
      <c r="F5" s="15">
        <f>F6+F14+F12</f>
        <v>0</v>
      </c>
      <c r="G5" s="15">
        <f>G6+G14+G12</f>
        <v>1017000</v>
      </c>
    </row>
    <row r="6" spans="1:7" ht="12.75">
      <c r="A6" s="16"/>
      <c r="B6" s="17"/>
      <c r="C6" s="18" t="s">
        <v>11</v>
      </c>
      <c r="D6" s="19"/>
      <c r="E6" s="20">
        <f>SUM(E7:E11)</f>
        <v>856000</v>
      </c>
      <c r="F6" s="20">
        <f>SUM(F7:F11)</f>
        <v>0</v>
      </c>
      <c r="G6" s="20">
        <f>SUM(G7:G11)</f>
        <v>856000</v>
      </c>
    </row>
    <row r="7" spans="1:7" ht="12.75" customHeight="1">
      <c r="A7" s="21">
        <v>1</v>
      </c>
      <c r="B7" s="96">
        <v>51</v>
      </c>
      <c r="C7" s="98" t="s">
        <v>12</v>
      </c>
      <c r="D7" s="22" t="s">
        <v>13</v>
      </c>
      <c r="E7" s="23">
        <v>250000</v>
      </c>
      <c r="F7" s="23"/>
      <c r="G7" s="23">
        <f>E7+F7</f>
        <v>250000</v>
      </c>
    </row>
    <row r="8" spans="1:7" ht="25.5">
      <c r="A8" s="21">
        <v>2</v>
      </c>
      <c r="B8" s="97"/>
      <c r="C8" s="87"/>
      <c r="D8" s="24" t="s">
        <v>14</v>
      </c>
      <c r="E8" s="23">
        <v>30000</v>
      </c>
      <c r="F8" s="23"/>
      <c r="G8" s="23">
        <f>E8+F8</f>
        <v>30000</v>
      </c>
    </row>
    <row r="9" spans="1:7" ht="12.75">
      <c r="A9" s="21">
        <v>3</v>
      </c>
      <c r="B9" s="25">
        <v>51</v>
      </c>
      <c r="C9" s="26" t="s">
        <v>15</v>
      </c>
      <c r="D9" s="22" t="s">
        <v>16</v>
      </c>
      <c r="E9" s="23">
        <v>64000</v>
      </c>
      <c r="F9" s="23"/>
      <c r="G9" s="23">
        <f>E9+F9</f>
        <v>64000</v>
      </c>
    </row>
    <row r="10" spans="1:7" ht="25.5" customHeight="1">
      <c r="A10" s="21">
        <v>4</v>
      </c>
      <c r="B10" s="25">
        <v>51</v>
      </c>
      <c r="C10" s="27" t="s">
        <v>17</v>
      </c>
      <c r="D10" s="24" t="s">
        <v>18</v>
      </c>
      <c r="E10" s="23">
        <v>260000</v>
      </c>
      <c r="F10" s="28"/>
      <c r="G10" s="23">
        <f>E10+F10</f>
        <v>260000</v>
      </c>
    </row>
    <row r="11" spans="1:7" ht="12.75">
      <c r="A11" s="21">
        <v>5</v>
      </c>
      <c r="B11" s="25">
        <v>51</v>
      </c>
      <c r="C11" s="27"/>
      <c r="D11" s="24" t="s">
        <v>19</v>
      </c>
      <c r="E11" s="23">
        <v>252000</v>
      </c>
      <c r="F11" s="23"/>
      <c r="G11" s="23">
        <f>E11+F11</f>
        <v>252000</v>
      </c>
    </row>
    <row r="12" spans="1:7" ht="12.75">
      <c r="A12" s="29"/>
      <c r="B12" s="30"/>
      <c r="C12" s="18" t="s">
        <v>20</v>
      </c>
      <c r="D12" s="19"/>
      <c r="E12" s="20">
        <f>SUM(E13:E13)</f>
        <v>2000</v>
      </c>
      <c r="F12" s="20">
        <f>SUM(F13:F13)</f>
        <v>0</v>
      </c>
      <c r="G12" s="20">
        <f>SUM(G13:G13)</f>
        <v>2000</v>
      </c>
    </row>
    <row r="13" spans="1:7" ht="12.75">
      <c r="A13" s="21">
        <v>6</v>
      </c>
      <c r="B13" s="25">
        <v>60</v>
      </c>
      <c r="C13" s="27" t="s">
        <v>21</v>
      </c>
      <c r="D13" s="24" t="s">
        <v>22</v>
      </c>
      <c r="E13" s="23">
        <v>2000</v>
      </c>
      <c r="F13" s="23"/>
      <c r="G13" s="23">
        <f>E13+F13</f>
        <v>2000</v>
      </c>
    </row>
    <row r="14" spans="1:7" ht="12.75">
      <c r="A14" s="29"/>
      <c r="B14" s="30"/>
      <c r="C14" s="18" t="s">
        <v>23</v>
      </c>
      <c r="D14" s="19"/>
      <c r="E14" s="20">
        <f>SUM(E15:E16)</f>
        <v>159000</v>
      </c>
      <c r="F14" s="20">
        <f>SUM(F15:F16)</f>
        <v>0</v>
      </c>
      <c r="G14" s="20">
        <f>SUM(G15:G16)</f>
        <v>159000</v>
      </c>
    </row>
    <row r="15" spans="1:7" ht="12.75" customHeight="1">
      <c r="A15" s="31">
        <v>7</v>
      </c>
      <c r="B15" s="32">
        <v>67</v>
      </c>
      <c r="C15" s="99" t="s">
        <v>24</v>
      </c>
      <c r="D15" s="24" t="s">
        <v>25</v>
      </c>
      <c r="E15" s="23">
        <v>81000</v>
      </c>
      <c r="F15" s="23"/>
      <c r="G15" s="23">
        <f>E15+F15</f>
        <v>81000</v>
      </c>
    </row>
    <row r="16" spans="1:7" ht="12.75">
      <c r="A16" s="31">
        <v>8</v>
      </c>
      <c r="B16" s="32">
        <v>67</v>
      </c>
      <c r="C16" s="87"/>
      <c r="D16" s="24" t="s">
        <v>26</v>
      </c>
      <c r="E16" s="23">
        <v>78000</v>
      </c>
      <c r="F16" s="23"/>
      <c r="G16" s="23">
        <f>E16+F16</f>
        <v>78000</v>
      </c>
    </row>
    <row r="17" spans="1:7" ht="12.75">
      <c r="A17" s="33"/>
      <c r="B17" s="34">
        <v>54</v>
      </c>
      <c r="C17" s="35" t="s">
        <v>27</v>
      </c>
      <c r="D17" s="36"/>
      <c r="E17" s="37">
        <f>E18</f>
        <v>5000</v>
      </c>
      <c r="F17" s="37">
        <f>F18</f>
        <v>0</v>
      </c>
      <c r="G17" s="37">
        <f>G18</f>
        <v>5000</v>
      </c>
    </row>
    <row r="18" spans="1:7" ht="12.75">
      <c r="A18" s="31">
        <v>1</v>
      </c>
      <c r="B18" s="32">
        <v>54</v>
      </c>
      <c r="C18" s="38" t="s">
        <v>28</v>
      </c>
      <c r="D18" s="24"/>
      <c r="E18" s="23">
        <v>5000</v>
      </c>
      <c r="F18" s="23"/>
      <c r="G18" s="23">
        <f>E18+F18</f>
        <v>5000</v>
      </c>
    </row>
    <row r="19" spans="1:7" ht="25.5">
      <c r="A19" s="39"/>
      <c r="B19" s="40">
        <v>65</v>
      </c>
      <c r="C19" s="41" t="s">
        <v>29</v>
      </c>
      <c r="D19" s="42"/>
      <c r="E19" s="43">
        <f>SUM(E20:E20)</f>
        <v>5000</v>
      </c>
      <c r="F19" s="43">
        <f>SUM(F20:F20)</f>
        <v>0</v>
      </c>
      <c r="G19" s="43">
        <f>SUM(G20:G20)</f>
        <v>5000</v>
      </c>
    </row>
    <row r="20" spans="1:7" ht="25.5" customHeight="1">
      <c r="A20" s="21">
        <v>1</v>
      </c>
      <c r="B20" s="25">
        <v>65</v>
      </c>
      <c r="C20" s="26" t="s">
        <v>30</v>
      </c>
      <c r="D20" s="22" t="s">
        <v>31</v>
      </c>
      <c r="E20" s="23">
        <v>5000</v>
      </c>
      <c r="F20" s="23"/>
      <c r="G20" s="23">
        <f>E20+F20</f>
        <v>5000</v>
      </c>
    </row>
    <row r="21" spans="1:7" ht="25.5">
      <c r="A21" s="39"/>
      <c r="B21" s="40">
        <v>65</v>
      </c>
      <c r="C21" s="41" t="s">
        <v>32</v>
      </c>
      <c r="D21" s="42"/>
      <c r="E21" s="43">
        <f>SUM(E22:E22)</f>
        <v>5000</v>
      </c>
      <c r="F21" s="43">
        <f>SUM(F22:F22)</f>
        <v>0</v>
      </c>
      <c r="G21" s="43">
        <f>SUM(G22:G22)</f>
        <v>5000</v>
      </c>
    </row>
    <row r="22" spans="1:7" ht="25.5">
      <c r="A22" s="21">
        <v>1</v>
      </c>
      <c r="B22" s="25">
        <v>65</v>
      </c>
      <c r="C22" s="27" t="s">
        <v>33</v>
      </c>
      <c r="D22" s="24" t="s">
        <v>34</v>
      </c>
      <c r="E22" s="23">
        <v>5000</v>
      </c>
      <c r="F22" s="23"/>
      <c r="G22" s="23">
        <f>E22+F22</f>
        <v>5000</v>
      </c>
    </row>
    <row r="23" spans="1:7" ht="38.25">
      <c r="A23" s="39"/>
      <c r="B23" s="40">
        <v>65</v>
      </c>
      <c r="C23" s="41" t="s">
        <v>35</v>
      </c>
      <c r="D23" s="42"/>
      <c r="E23" s="43">
        <f>SUM(E24:E24)</f>
        <v>5000</v>
      </c>
      <c r="F23" s="43">
        <f>SUM(F24:F24)</f>
        <v>0</v>
      </c>
      <c r="G23" s="43">
        <f>SUM(G24:G24)</f>
        <v>5000</v>
      </c>
    </row>
    <row r="24" spans="1:7" ht="12.75">
      <c r="A24" s="21">
        <v>1</v>
      </c>
      <c r="B24" s="25">
        <v>65</v>
      </c>
      <c r="C24" s="44" t="s">
        <v>36</v>
      </c>
      <c r="D24" s="45" t="s">
        <v>37</v>
      </c>
      <c r="E24" s="23">
        <v>5000</v>
      </c>
      <c r="F24" s="23"/>
      <c r="G24" s="23">
        <f>E24+F24</f>
        <v>5000</v>
      </c>
    </row>
    <row r="25" spans="1:7" ht="12.75">
      <c r="A25" s="46"/>
      <c r="B25" s="47"/>
      <c r="C25" s="48" t="s">
        <v>38</v>
      </c>
      <c r="D25" s="49"/>
      <c r="E25" s="50">
        <f>E26+E30+E51</f>
        <v>2253000</v>
      </c>
      <c r="F25" s="50">
        <f>F26+F30+F51</f>
        <v>0</v>
      </c>
      <c r="G25" s="50">
        <f>G26+G30+G51</f>
        <v>2253000</v>
      </c>
    </row>
    <row r="26" spans="1:7" ht="25.5">
      <c r="A26" s="46"/>
      <c r="B26" s="47">
        <v>67</v>
      </c>
      <c r="C26" s="48" t="s">
        <v>39</v>
      </c>
      <c r="D26" s="49"/>
      <c r="E26" s="50">
        <f>SUM(E27:E29)</f>
        <v>45000</v>
      </c>
      <c r="F26" s="50">
        <f>SUM(F27:F29)</f>
        <v>0</v>
      </c>
      <c r="G26" s="50">
        <f>SUM(G27:G29)</f>
        <v>45000</v>
      </c>
    </row>
    <row r="27" spans="1:7" ht="12.75">
      <c r="A27" s="51">
        <v>1</v>
      </c>
      <c r="B27" s="52">
        <v>67</v>
      </c>
      <c r="C27" s="53" t="s">
        <v>40</v>
      </c>
      <c r="D27" s="54" t="s">
        <v>41</v>
      </c>
      <c r="E27" s="23">
        <v>27000</v>
      </c>
      <c r="F27" s="23"/>
      <c r="G27" s="23">
        <f>E27+F27</f>
        <v>27000</v>
      </c>
    </row>
    <row r="28" spans="1:7" ht="12.75">
      <c r="A28" s="51">
        <v>2</v>
      </c>
      <c r="B28" s="52">
        <v>67</v>
      </c>
      <c r="C28" s="53"/>
      <c r="D28" s="45" t="s">
        <v>42</v>
      </c>
      <c r="E28" s="23">
        <v>5000</v>
      </c>
      <c r="F28" s="23"/>
      <c r="G28" s="23">
        <f>E28+F28</f>
        <v>5000</v>
      </c>
    </row>
    <row r="29" spans="1:7" ht="12.75">
      <c r="A29" s="51">
        <v>3</v>
      </c>
      <c r="B29" s="52">
        <v>67</v>
      </c>
      <c r="C29" s="53"/>
      <c r="D29" s="45" t="s">
        <v>43</v>
      </c>
      <c r="E29" s="23">
        <v>13000</v>
      </c>
      <c r="F29" s="23"/>
      <c r="G29" s="23">
        <f>E29+F29</f>
        <v>13000</v>
      </c>
    </row>
    <row r="30" spans="1:7" ht="12.75">
      <c r="A30" s="46"/>
      <c r="B30" s="47">
        <v>67</v>
      </c>
      <c r="C30" s="48" t="s">
        <v>44</v>
      </c>
      <c r="D30" s="49"/>
      <c r="E30" s="50">
        <f>SUM(E31:E50)</f>
        <v>2033000</v>
      </c>
      <c r="F30" s="50">
        <f>SUM(F31:F50)</f>
        <v>0</v>
      </c>
      <c r="G30" s="50">
        <f>SUM(G31:G50)</f>
        <v>2033000</v>
      </c>
    </row>
    <row r="31" spans="1:7" ht="12.75" customHeight="1">
      <c r="A31" s="21">
        <v>1</v>
      </c>
      <c r="B31" s="55">
        <v>67</v>
      </c>
      <c r="C31" s="100" t="s">
        <v>45</v>
      </c>
      <c r="D31" s="22" t="s">
        <v>46</v>
      </c>
      <c r="E31" s="23">
        <v>1200</v>
      </c>
      <c r="F31" s="23"/>
      <c r="G31" s="23">
        <f aca="true" t="shared" si="0" ref="G31:G50">E31+F31</f>
        <v>1200</v>
      </c>
    </row>
    <row r="32" spans="1:7" ht="12.75">
      <c r="A32" s="21">
        <v>2</v>
      </c>
      <c r="B32" s="55">
        <v>67</v>
      </c>
      <c r="C32" s="101"/>
      <c r="D32" s="24" t="s">
        <v>47</v>
      </c>
      <c r="E32" s="23">
        <v>144320</v>
      </c>
      <c r="F32" s="23"/>
      <c r="G32" s="23">
        <f t="shared" si="0"/>
        <v>144320</v>
      </c>
    </row>
    <row r="33" spans="1:7" ht="12.75">
      <c r="A33" s="21">
        <v>3</v>
      </c>
      <c r="B33" s="55">
        <v>67</v>
      </c>
      <c r="C33" s="101"/>
      <c r="D33" s="22" t="s">
        <v>48</v>
      </c>
      <c r="E33" s="23">
        <v>1250000</v>
      </c>
      <c r="F33" s="23"/>
      <c r="G33" s="23">
        <f t="shared" si="0"/>
        <v>1250000</v>
      </c>
    </row>
    <row r="34" spans="1:7" ht="12.75" customHeight="1">
      <c r="A34" s="21">
        <v>4</v>
      </c>
      <c r="B34" s="55">
        <v>67</v>
      </c>
      <c r="C34" s="101"/>
      <c r="D34" s="24" t="s">
        <v>49</v>
      </c>
      <c r="E34" s="23">
        <v>24860</v>
      </c>
      <c r="F34" s="23"/>
      <c r="G34" s="23">
        <f t="shared" si="0"/>
        <v>24860</v>
      </c>
    </row>
    <row r="35" spans="1:7" ht="12.75">
      <c r="A35" s="21">
        <v>5</v>
      </c>
      <c r="B35" s="55">
        <v>67</v>
      </c>
      <c r="C35" s="102"/>
      <c r="D35" s="24" t="s">
        <v>50</v>
      </c>
      <c r="E35" s="23">
        <v>26140</v>
      </c>
      <c r="F35" s="23"/>
      <c r="G35" s="23">
        <f t="shared" si="0"/>
        <v>26140</v>
      </c>
    </row>
    <row r="36" spans="1:7" ht="25.5" customHeight="1">
      <c r="A36" s="21">
        <v>6</v>
      </c>
      <c r="B36" s="25">
        <v>67</v>
      </c>
      <c r="C36" s="86" t="s">
        <v>51</v>
      </c>
      <c r="D36" s="22" t="s">
        <v>52</v>
      </c>
      <c r="E36" s="23">
        <v>35000</v>
      </c>
      <c r="F36" s="23"/>
      <c r="G36" s="23">
        <f t="shared" si="0"/>
        <v>35000</v>
      </c>
    </row>
    <row r="37" spans="1:7" ht="25.5">
      <c r="A37" s="21">
        <v>7</v>
      </c>
      <c r="B37" s="56">
        <v>67</v>
      </c>
      <c r="C37" s="87"/>
      <c r="D37" s="22" t="s">
        <v>53</v>
      </c>
      <c r="E37" s="23">
        <v>15000</v>
      </c>
      <c r="F37" s="23"/>
      <c r="G37" s="23">
        <f t="shared" si="0"/>
        <v>15000</v>
      </c>
    </row>
    <row r="38" spans="1:7" ht="12.75" customHeight="1">
      <c r="A38" s="21">
        <v>8</v>
      </c>
      <c r="B38" s="25">
        <v>67</v>
      </c>
      <c r="C38" s="100" t="s">
        <v>54</v>
      </c>
      <c r="D38" s="22" t="s">
        <v>26</v>
      </c>
      <c r="E38" s="23">
        <v>240000</v>
      </c>
      <c r="F38" s="23"/>
      <c r="G38" s="23">
        <f t="shared" si="0"/>
        <v>240000</v>
      </c>
    </row>
    <row r="39" spans="1:7" ht="12.75" customHeight="1">
      <c r="A39" s="21">
        <v>9</v>
      </c>
      <c r="B39" s="25">
        <v>67</v>
      </c>
      <c r="C39" s="102"/>
      <c r="D39" s="24" t="s">
        <v>55</v>
      </c>
      <c r="E39" s="23">
        <v>18800</v>
      </c>
      <c r="F39" s="23"/>
      <c r="G39" s="23">
        <f t="shared" si="0"/>
        <v>18800</v>
      </c>
    </row>
    <row r="40" spans="1:7" ht="12.75" customHeight="1">
      <c r="A40" s="21">
        <v>10</v>
      </c>
      <c r="B40" s="25">
        <v>67</v>
      </c>
      <c r="C40" s="99" t="s">
        <v>56</v>
      </c>
      <c r="D40" s="22" t="s">
        <v>57</v>
      </c>
      <c r="E40" s="23">
        <v>28000</v>
      </c>
      <c r="F40" s="23"/>
      <c r="G40" s="23">
        <f t="shared" si="0"/>
        <v>28000</v>
      </c>
    </row>
    <row r="41" spans="1:7" ht="25.5">
      <c r="A41" s="21">
        <v>11</v>
      </c>
      <c r="B41" s="25">
        <v>67</v>
      </c>
      <c r="C41" s="87"/>
      <c r="D41" s="24" t="s">
        <v>58</v>
      </c>
      <c r="E41" s="23">
        <v>15000</v>
      </c>
      <c r="F41" s="23"/>
      <c r="G41" s="23">
        <f t="shared" si="0"/>
        <v>15000</v>
      </c>
    </row>
    <row r="42" spans="1:7" ht="12.75" customHeight="1">
      <c r="A42" s="21">
        <v>12</v>
      </c>
      <c r="B42" s="25">
        <v>67</v>
      </c>
      <c r="C42" s="100" t="s">
        <v>59</v>
      </c>
      <c r="D42" s="22" t="s">
        <v>60</v>
      </c>
      <c r="E42" s="23">
        <v>10000</v>
      </c>
      <c r="F42" s="23"/>
      <c r="G42" s="23">
        <f t="shared" si="0"/>
        <v>10000</v>
      </c>
    </row>
    <row r="43" spans="1:7" ht="12.75" customHeight="1">
      <c r="A43" s="21">
        <v>13</v>
      </c>
      <c r="B43" s="25">
        <v>67</v>
      </c>
      <c r="C43" s="101"/>
      <c r="D43" s="24" t="s">
        <v>61</v>
      </c>
      <c r="E43" s="23">
        <v>82500</v>
      </c>
      <c r="F43" s="23"/>
      <c r="G43" s="23">
        <f t="shared" si="0"/>
        <v>82500</v>
      </c>
    </row>
    <row r="44" spans="1:7" ht="25.5">
      <c r="A44" s="21">
        <v>14</v>
      </c>
      <c r="B44" s="25">
        <v>67</v>
      </c>
      <c r="C44" s="101"/>
      <c r="D44" s="24" t="s">
        <v>62</v>
      </c>
      <c r="E44" s="23">
        <v>70680</v>
      </c>
      <c r="F44" s="23"/>
      <c r="G44" s="23">
        <f t="shared" si="0"/>
        <v>70680</v>
      </c>
    </row>
    <row r="45" spans="1:7" ht="12.75" customHeight="1">
      <c r="A45" s="21">
        <v>15</v>
      </c>
      <c r="B45" s="25">
        <v>67</v>
      </c>
      <c r="C45" s="101"/>
      <c r="D45" s="24" t="s">
        <v>63</v>
      </c>
      <c r="E45" s="23">
        <v>18000</v>
      </c>
      <c r="F45" s="23"/>
      <c r="G45" s="23">
        <f t="shared" si="0"/>
        <v>18000</v>
      </c>
    </row>
    <row r="46" spans="1:7" ht="12.75">
      <c r="A46" s="21">
        <v>16</v>
      </c>
      <c r="B46" s="25">
        <v>67</v>
      </c>
      <c r="C46" s="101"/>
      <c r="D46" s="24" t="s">
        <v>64</v>
      </c>
      <c r="E46" s="23">
        <v>37200</v>
      </c>
      <c r="F46" s="23"/>
      <c r="G46" s="23">
        <f t="shared" si="0"/>
        <v>37200</v>
      </c>
    </row>
    <row r="47" spans="1:7" ht="12.75">
      <c r="A47" s="21">
        <v>17</v>
      </c>
      <c r="B47" s="25">
        <v>67</v>
      </c>
      <c r="C47" s="102"/>
      <c r="D47" s="24" t="s">
        <v>65</v>
      </c>
      <c r="E47" s="23">
        <v>5300</v>
      </c>
      <c r="F47" s="23"/>
      <c r="G47" s="23">
        <f t="shared" si="0"/>
        <v>5300</v>
      </c>
    </row>
    <row r="48" spans="1:7" ht="12.75">
      <c r="A48" s="21">
        <v>18</v>
      </c>
      <c r="B48" s="25">
        <v>67</v>
      </c>
      <c r="C48" s="57"/>
      <c r="D48" s="24" t="s">
        <v>66</v>
      </c>
      <c r="E48" s="23">
        <v>7000</v>
      </c>
      <c r="F48" s="23"/>
      <c r="G48" s="23">
        <f t="shared" si="0"/>
        <v>7000</v>
      </c>
    </row>
    <row r="49" spans="1:7" ht="12.75">
      <c r="A49" s="21">
        <v>19</v>
      </c>
      <c r="B49" s="25">
        <v>67</v>
      </c>
      <c r="C49" s="57"/>
      <c r="D49" s="24" t="s">
        <v>67</v>
      </c>
      <c r="E49" s="23">
        <v>1000</v>
      </c>
      <c r="F49" s="23"/>
      <c r="G49" s="23">
        <f t="shared" si="0"/>
        <v>1000</v>
      </c>
    </row>
    <row r="50" spans="1:7" ht="25.5">
      <c r="A50" s="21">
        <v>20</v>
      </c>
      <c r="B50" s="25">
        <v>67</v>
      </c>
      <c r="C50" s="57"/>
      <c r="D50" s="24" t="s">
        <v>68</v>
      </c>
      <c r="E50" s="23">
        <v>3000</v>
      </c>
      <c r="F50" s="23"/>
      <c r="G50" s="23">
        <f t="shared" si="0"/>
        <v>3000</v>
      </c>
    </row>
    <row r="51" spans="1:7" ht="12.75">
      <c r="A51" s="46"/>
      <c r="B51" s="47">
        <v>67</v>
      </c>
      <c r="C51" s="48" t="s">
        <v>69</v>
      </c>
      <c r="D51" s="49"/>
      <c r="E51" s="50">
        <f>SUM(E52:E57)</f>
        <v>175000</v>
      </c>
      <c r="F51" s="50">
        <f>SUM(F52:F57)</f>
        <v>0</v>
      </c>
      <c r="G51" s="50">
        <f>SUM(G52:G57)</f>
        <v>175000</v>
      </c>
    </row>
    <row r="52" spans="1:7" ht="12.75" customHeight="1">
      <c r="A52" s="21">
        <v>1</v>
      </c>
      <c r="B52" s="25">
        <v>67</v>
      </c>
      <c r="C52" s="106" t="s">
        <v>70</v>
      </c>
      <c r="D52" s="24" t="s">
        <v>71</v>
      </c>
      <c r="E52" s="23">
        <v>6000</v>
      </c>
      <c r="F52" s="23"/>
      <c r="G52" s="23">
        <f aca="true" t="shared" si="1" ref="G52:G119">E52+F52</f>
        <v>6000</v>
      </c>
    </row>
    <row r="53" spans="1:7" ht="12.75">
      <c r="A53" s="21">
        <v>2</v>
      </c>
      <c r="B53" s="25">
        <v>67</v>
      </c>
      <c r="C53" s="102"/>
      <c r="D53" s="24" t="s">
        <v>72</v>
      </c>
      <c r="E53" s="23">
        <v>21000</v>
      </c>
      <c r="F53" s="23"/>
      <c r="G53" s="23">
        <f t="shared" si="1"/>
        <v>21000</v>
      </c>
    </row>
    <row r="54" spans="1:7" ht="25.5">
      <c r="A54" s="21">
        <v>3</v>
      </c>
      <c r="B54" s="25">
        <v>67</v>
      </c>
      <c r="C54" s="106" t="s">
        <v>45</v>
      </c>
      <c r="D54" s="24" t="s">
        <v>73</v>
      </c>
      <c r="E54" s="23">
        <v>57000</v>
      </c>
      <c r="F54" s="23"/>
      <c r="G54" s="23">
        <f t="shared" si="1"/>
        <v>57000</v>
      </c>
    </row>
    <row r="55" spans="1:7" ht="12.75" customHeight="1">
      <c r="A55" s="21">
        <v>4</v>
      </c>
      <c r="B55" s="25">
        <v>67</v>
      </c>
      <c r="C55" s="101"/>
      <c r="D55" s="24" t="s">
        <v>74</v>
      </c>
      <c r="E55" s="23">
        <v>80000</v>
      </c>
      <c r="F55" s="23"/>
      <c r="G55" s="23">
        <f t="shared" si="1"/>
        <v>80000</v>
      </c>
    </row>
    <row r="56" spans="1:7" ht="12.75">
      <c r="A56" s="21">
        <v>5</v>
      </c>
      <c r="B56" s="25">
        <v>67</v>
      </c>
      <c r="C56" s="102"/>
      <c r="D56" s="24" t="s">
        <v>75</v>
      </c>
      <c r="E56" s="23">
        <v>1000</v>
      </c>
      <c r="F56" s="23"/>
      <c r="G56" s="23">
        <f t="shared" si="1"/>
        <v>1000</v>
      </c>
    </row>
    <row r="57" spans="1:7" ht="12.75">
      <c r="A57" s="21"/>
      <c r="B57" s="25"/>
      <c r="C57" s="58"/>
      <c r="D57" s="24" t="s">
        <v>76</v>
      </c>
      <c r="E57" s="23">
        <v>10000</v>
      </c>
      <c r="F57" s="23"/>
      <c r="G57" s="23">
        <f t="shared" si="1"/>
        <v>10000</v>
      </c>
    </row>
    <row r="58" spans="1:7" ht="12.75" customHeight="1">
      <c r="A58" s="59"/>
      <c r="B58" s="60">
        <v>68</v>
      </c>
      <c r="C58" s="61" t="s">
        <v>77</v>
      </c>
      <c r="D58" s="62"/>
      <c r="E58" s="63">
        <f>E62+E67+E72+E76+E81+E83+E86+E92+E94+E99+E101+E102+E105+E109+E115+E116</f>
        <v>307000</v>
      </c>
      <c r="F58" s="63">
        <f>F62+F67+F72+F76+F81+F83+F86+F92+F94+F99+F101+F102+F105+F109+F115+F116</f>
        <v>0</v>
      </c>
      <c r="G58" s="63">
        <f>G62+G67+G72+G76+G81+G83+G86+G92+G94+G99+G101+G102+G105+G109+G115+G116</f>
        <v>307000</v>
      </c>
    </row>
    <row r="59" spans="1:7" s="67" customFormat="1" ht="12.75" customHeight="1">
      <c r="A59" s="64">
        <v>1</v>
      </c>
      <c r="B59" s="65">
        <v>68</v>
      </c>
      <c r="C59" s="103" t="s">
        <v>78</v>
      </c>
      <c r="D59" s="66" t="s">
        <v>79</v>
      </c>
      <c r="E59" s="23">
        <v>2000</v>
      </c>
      <c r="F59" s="23"/>
      <c r="G59" s="23">
        <f t="shared" si="1"/>
        <v>2000</v>
      </c>
    </row>
    <row r="60" spans="1:7" ht="12.75">
      <c r="A60" s="21">
        <v>2</v>
      </c>
      <c r="B60" s="25">
        <v>68</v>
      </c>
      <c r="C60" s="101"/>
      <c r="D60" s="24" t="s">
        <v>80</v>
      </c>
      <c r="E60" s="23">
        <v>2000</v>
      </c>
      <c r="F60" s="23"/>
      <c r="G60" s="23">
        <f t="shared" si="1"/>
        <v>2000</v>
      </c>
    </row>
    <row r="61" spans="1:7" ht="12.75">
      <c r="A61" s="21">
        <v>3</v>
      </c>
      <c r="B61" s="25">
        <v>68</v>
      </c>
      <c r="C61" s="101"/>
      <c r="D61" s="24" t="s">
        <v>81</v>
      </c>
      <c r="E61" s="23">
        <v>1000</v>
      </c>
      <c r="F61" s="23"/>
      <c r="G61" s="23">
        <f t="shared" si="1"/>
        <v>1000</v>
      </c>
    </row>
    <row r="62" spans="1:7" s="72" customFormat="1" ht="12.75" customHeight="1">
      <c r="A62" s="68"/>
      <c r="B62" s="69"/>
      <c r="C62" s="102"/>
      <c r="D62" s="70" t="s">
        <v>82</v>
      </c>
      <c r="E62" s="71">
        <f>SUM(E59:E61)</f>
        <v>5000</v>
      </c>
      <c r="F62" s="71">
        <f>SUM(F59:F61)</f>
        <v>0</v>
      </c>
      <c r="G62" s="71">
        <f>SUM(G59:G61)</f>
        <v>5000</v>
      </c>
    </row>
    <row r="63" spans="1:7" ht="12.75" customHeight="1">
      <c r="A63" s="21">
        <v>4</v>
      </c>
      <c r="B63" s="25">
        <v>68</v>
      </c>
      <c r="C63" s="104" t="s">
        <v>83</v>
      </c>
      <c r="D63" s="24" t="s">
        <v>84</v>
      </c>
      <c r="E63" s="23">
        <v>1000</v>
      </c>
      <c r="F63" s="23">
        <v>-1000</v>
      </c>
      <c r="G63" s="23">
        <f t="shared" si="1"/>
        <v>0</v>
      </c>
    </row>
    <row r="64" spans="1:7" ht="12.75">
      <c r="A64" s="21">
        <v>5</v>
      </c>
      <c r="B64" s="25">
        <v>68</v>
      </c>
      <c r="C64" s="104"/>
      <c r="D64" s="24" t="s">
        <v>85</v>
      </c>
      <c r="E64" s="23">
        <v>1000</v>
      </c>
      <c r="F64" s="23">
        <v>-1000</v>
      </c>
      <c r="G64" s="23">
        <f t="shared" si="1"/>
        <v>0</v>
      </c>
    </row>
    <row r="65" spans="1:7" ht="12.75">
      <c r="A65" s="21">
        <v>6</v>
      </c>
      <c r="B65" s="25">
        <v>68</v>
      </c>
      <c r="C65" s="104"/>
      <c r="D65" s="24" t="s">
        <v>86</v>
      </c>
      <c r="E65" s="23">
        <v>2000</v>
      </c>
      <c r="F65" s="23">
        <v>-2000</v>
      </c>
      <c r="G65" s="23">
        <f t="shared" si="1"/>
        <v>0</v>
      </c>
    </row>
    <row r="66" spans="1:7" ht="12.75" customHeight="1">
      <c r="A66" s="21">
        <v>7</v>
      </c>
      <c r="B66" s="25">
        <v>68</v>
      </c>
      <c r="C66" s="104"/>
      <c r="D66" s="24" t="s">
        <v>87</v>
      </c>
      <c r="E66" s="23">
        <v>1000</v>
      </c>
      <c r="F66" s="23">
        <v>-1000</v>
      </c>
      <c r="G66" s="23">
        <f t="shared" si="1"/>
        <v>0</v>
      </c>
    </row>
    <row r="67" spans="1:7" s="72" customFormat="1" ht="12.75">
      <c r="A67" s="68"/>
      <c r="B67" s="69"/>
      <c r="C67" s="105"/>
      <c r="D67" s="70" t="s">
        <v>82</v>
      </c>
      <c r="E67" s="71">
        <f>SUM(E63:E66)</f>
        <v>5000</v>
      </c>
      <c r="F67" s="71">
        <f>SUM(F63:F66)</f>
        <v>-5000</v>
      </c>
      <c r="G67" s="71">
        <f>SUM(G63:G66)</f>
        <v>0</v>
      </c>
    </row>
    <row r="68" spans="1:7" ht="12.75" customHeight="1">
      <c r="A68" s="21">
        <v>8</v>
      </c>
      <c r="B68" s="25">
        <v>68</v>
      </c>
      <c r="C68" s="103" t="s">
        <v>88</v>
      </c>
      <c r="D68" s="24" t="s">
        <v>89</v>
      </c>
      <c r="E68" s="23">
        <v>2000</v>
      </c>
      <c r="F68" s="23">
        <v>-2000</v>
      </c>
      <c r="G68" s="23">
        <f t="shared" si="1"/>
        <v>0</v>
      </c>
    </row>
    <row r="69" spans="1:7" ht="12.75">
      <c r="A69" s="21">
        <v>9</v>
      </c>
      <c r="B69" s="25">
        <v>68</v>
      </c>
      <c r="C69" s="104"/>
      <c r="D69" s="24" t="s">
        <v>90</v>
      </c>
      <c r="E69" s="23">
        <v>1000</v>
      </c>
      <c r="F69" s="23">
        <v>-1000</v>
      </c>
      <c r="G69" s="23">
        <f t="shared" si="1"/>
        <v>0</v>
      </c>
    </row>
    <row r="70" spans="1:7" ht="12.75">
      <c r="A70" s="21">
        <v>10</v>
      </c>
      <c r="B70" s="25">
        <v>68</v>
      </c>
      <c r="C70" s="104"/>
      <c r="D70" s="24" t="s">
        <v>91</v>
      </c>
      <c r="E70" s="23">
        <v>1000</v>
      </c>
      <c r="F70" s="23">
        <v>-1000</v>
      </c>
      <c r="G70" s="23">
        <f t="shared" si="1"/>
        <v>0</v>
      </c>
    </row>
    <row r="71" spans="1:7" ht="12.75" customHeight="1">
      <c r="A71" s="21">
        <v>11</v>
      </c>
      <c r="B71" s="25">
        <v>68</v>
      </c>
      <c r="C71" s="104"/>
      <c r="D71" s="24" t="s">
        <v>92</v>
      </c>
      <c r="E71" s="23">
        <v>1000</v>
      </c>
      <c r="F71" s="23">
        <v>-1000</v>
      </c>
      <c r="G71" s="23">
        <f t="shared" si="1"/>
        <v>0</v>
      </c>
    </row>
    <row r="72" spans="1:7" s="72" customFormat="1" ht="12.75">
      <c r="A72" s="68"/>
      <c r="B72" s="69"/>
      <c r="C72" s="105"/>
      <c r="D72" s="70" t="s">
        <v>82</v>
      </c>
      <c r="E72" s="71">
        <f>SUM(E68:E71)</f>
        <v>5000</v>
      </c>
      <c r="F72" s="71">
        <f>SUM(F68:F71)</f>
        <v>-5000</v>
      </c>
      <c r="G72" s="71">
        <f>SUM(G68:G71)</f>
        <v>0</v>
      </c>
    </row>
    <row r="73" spans="1:7" ht="25.5" customHeight="1">
      <c r="A73" s="21">
        <v>12</v>
      </c>
      <c r="B73" s="25">
        <v>68</v>
      </c>
      <c r="C73" s="103" t="s">
        <v>93</v>
      </c>
      <c r="D73" s="24" t="s">
        <v>94</v>
      </c>
      <c r="E73" s="23">
        <v>2000</v>
      </c>
      <c r="F73" s="23">
        <v>-2000</v>
      </c>
      <c r="G73" s="23">
        <f t="shared" si="1"/>
        <v>0</v>
      </c>
    </row>
    <row r="74" spans="1:7" ht="12.75">
      <c r="A74" s="21">
        <v>13</v>
      </c>
      <c r="B74" s="25">
        <v>68</v>
      </c>
      <c r="C74" s="101"/>
      <c r="D74" s="24" t="s">
        <v>95</v>
      </c>
      <c r="E74" s="23">
        <v>1000</v>
      </c>
      <c r="F74" s="23">
        <v>-1000</v>
      </c>
      <c r="G74" s="23">
        <f t="shared" si="1"/>
        <v>0</v>
      </c>
    </row>
    <row r="75" spans="1:7" ht="12.75">
      <c r="A75" s="21">
        <v>14</v>
      </c>
      <c r="B75" s="25">
        <v>68</v>
      </c>
      <c r="C75" s="101"/>
      <c r="D75" s="24" t="s">
        <v>96</v>
      </c>
      <c r="E75" s="23">
        <v>2000</v>
      </c>
      <c r="F75" s="23">
        <v>-2000</v>
      </c>
      <c r="G75" s="23">
        <f t="shared" si="1"/>
        <v>0</v>
      </c>
    </row>
    <row r="76" spans="1:7" s="72" customFormat="1" ht="12.75" customHeight="1">
      <c r="A76" s="68"/>
      <c r="B76" s="69"/>
      <c r="C76" s="102"/>
      <c r="D76" s="70" t="s">
        <v>82</v>
      </c>
      <c r="E76" s="71">
        <f>SUM(E73:E75)</f>
        <v>5000</v>
      </c>
      <c r="F76" s="71">
        <f>SUM(F73:F75)</f>
        <v>-5000</v>
      </c>
      <c r="G76" s="71">
        <f>SUM(G73:G75)</f>
        <v>0</v>
      </c>
    </row>
    <row r="77" spans="1:7" ht="12.75">
      <c r="A77" s="21">
        <v>15</v>
      </c>
      <c r="B77" s="25">
        <v>68</v>
      </c>
      <c r="C77" s="103" t="s">
        <v>97</v>
      </c>
      <c r="D77" s="24" t="s">
        <v>98</v>
      </c>
      <c r="E77" s="23">
        <v>1000</v>
      </c>
      <c r="F77" s="23">
        <v>-1000</v>
      </c>
      <c r="G77" s="23">
        <f t="shared" si="1"/>
        <v>0</v>
      </c>
    </row>
    <row r="78" spans="1:7" ht="12.75">
      <c r="A78" s="21">
        <v>16</v>
      </c>
      <c r="B78" s="25">
        <v>68</v>
      </c>
      <c r="C78" s="104"/>
      <c r="D78" s="24" t="s">
        <v>99</v>
      </c>
      <c r="E78" s="23">
        <v>1000</v>
      </c>
      <c r="F78" s="23">
        <v>-1000</v>
      </c>
      <c r="G78" s="23">
        <f t="shared" si="1"/>
        <v>0</v>
      </c>
    </row>
    <row r="79" spans="1:7" ht="12.75">
      <c r="A79" s="21">
        <v>17</v>
      </c>
      <c r="B79" s="25">
        <v>68</v>
      </c>
      <c r="C79" s="104"/>
      <c r="D79" s="24" t="s">
        <v>100</v>
      </c>
      <c r="E79" s="23">
        <v>2000</v>
      </c>
      <c r="F79" s="23">
        <v>-2000</v>
      </c>
      <c r="G79" s="23">
        <f t="shared" si="1"/>
        <v>0</v>
      </c>
    </row>
    <row r="80" spans="1:7" ht="12.75">
      <c r="A80" s="21">
        <v>18</v>
      </c>
      <c r="B80" s="25">
        <v>68</v>
      </c>
      <c r="C80" s="104"/>
      <c r="D80" s="24" t="s">
        <v>101</v>
      </c>
      <c r="E80" s="23">
        <v>1000</v>
      </c>
      <c r="F80" s="23">
        <v>-1000</v>
      </c>
      <c r="G80" s="23">
        <f t="shared" si="1"/>
        <v>0</v>
      </c>
    </row>
    <row r="81" spans="1:7" s="72" customFormat="1" ht="12.75">
      <c r="A81" s="68"/>
      <c r="B81" s="69"/>
      <c r="C81" s="105"/>
      <c r="D81" s="70" t="s">
        <v>82</v>
      </c>
      <c r="E81" s="71">
        <f>SUM(E77:E80)</f>
        <v>5000</v>
      </c>
      <c r="F81" s="71">
        <f>SUM(F77:F80)</f>
        <v>-5000</v>
      </c>
      <c r="G81" s="71">
        <f>SUM(G77:G80)</f>
        <v>0</v>
      </c>
    </row>
    <row r="82" spans="1:7" ht="25.5">
      <c r="A82" s="21">
        <v>19</v>
      </c>
      <c r="B82" s="25">
        <v>68</v>
      </c>
      <c r="C82" s="103" t="s">
        <v>102</v>
      </c>
      <c r="D82" s="24" t="s">
        <v>103</v>
      </c>
      <c r="E82" s="23">
        <v>5000</v>
      </c>
      <c r="F82" s="23">
        <v>-5000</v>
      </c>
      <c r="G82" s="23">
        <f t="shared" si="1"/>
        <v>0</v>
      </c>
    </row>
    <row r="83" spans="1:7" s="72" customFormat="1" ht="12.75">
      <c r="A83" s="68"/>
      <c r="B83" s="69"/>
      <c r="C83" s="102"/>
      <c r="D83" s="70" t="s">
        <v>82</v>
      </c>
      <c r="E83" s="71">
        <f>SUM(E82:E82)</f>
        <v>5000</v>
      </c>
      <c r="F83" s="71">
        <f>SUM(F82:F82)</f>
        <v>-5000</v>
      </c>
      <c r="G83" s="71">
        <f>SUM(G82:G82)</f>
        <v>0</v>
      </c>
    </row>
    <row r="84" spans="1:7" ht="12.75" customHeight="1">
      <c r="A84" s="21">
        <v>20</v>
      </c>
      <c r="B84" s="25">
        <v>68</v>
      </c>
      <c r="C84" s="103" t="s">
        <v>104</v>
      </c>
      <c r="D84" s="24" t="s">
        <v>105</v>
      </c>
      <c r="E84" s="23">
        <v>2000</v>
      </c>
      <c r="F84" s="23">
        <v>-2000</v>
      </c>
      <c r="G84" s="23">
        <f t="shared" si="1"/>
        <v>0</v>
      </c>
    </row>
    <row r="85" spans="1:7" ht="12.75" customHeight="1">
      <c r="A85" s="21">
        <v>21</v>
      </c>
      <c r="B85" s="25">
        <v>68</v>
      </c>
      <c r="C85" s="104"/>
      <c r="D85" s="24" t="s">
        <v>106</v>
      </c>
      <c r="E85" s="23">
        <v>2000</v>
      </c>
      <c r="F85" s="23">
        <v>-2000</v>
      </c>
      <c r="G85" s="23">
        <f t="shared" si="1"/>
        <v>0</v>
      </c>
    </row>
    <row r="86" spans="1:7" s="72" customFormat="1" ht="12.75">
      <c r="A86" s="68"/>
      <c r="B86" s="69"/>
      <c r="C86" s="105"/>
      <c r="D86" s="70" t="s">
        <v>82</v>
      </c>
      <c r="E86" s="71">
        <f>SUM(E84:E85)</f>
        <v>4000</v>
      </c>
      <c r="F86" s="71">
        <f>SUM(F84:F85)</f>
        <v>-4000</v>
      </c>
      <c r="G86" s="71">
        <f>SUM(G84:G85)</f>
        <v>0</v>
      </c>
    </row>
    <row r="87" spans="1:7" ht="12.75" customHeight="1">
      <c r="A87" s="21">
        <v>22</v>
      </c>
      <c r="B87" s="25">
        <v>68</v>
      </c>
      <c r="C87" s="103" t="s">
        <v>107</v>
      </c>
      <c r="D87" s="24" t="s">
        <v>108</v>
      </c>
      <c r="E87" s="23">
        <v>1000</v>
      </c>
      <c r="F87" s="23">
        <v>-1000</v>
      </c>
      <c r="G87" s="23">
        <f t="shared" si="1"/>
        <v>0</v>
      </c>
    </row>
    <row r="88" spans="1:7" ht="12.75">
      <c r="A88" s="21">
        <v>23</v>
      </c>
      <c r="B88" s="25">
        <v>68</v>
      </c>
      <c r="C88" s="104"/>
      <c r="D88" s="24" t="s">
        <v>109</v>
      </c>
      <c r="E88" s="23">
        <v>1000</v>
      </c>
      <c r="F88" s="23">
        <v>-1000</v>
      </c>
      <c r="G88" s="23">
        <f t="shared" si="1"/>
        <v>0</v>
      </c>
    </row>
    <row r="89" spans="1:7" ht="12.75">
      <c r="A89" s="21">
        <v>24</v>
      </c>
      <c r="B89" s="25">
        <v>68</v>
      </c>
      <c r="C89" s="104"/>
      <c r="D89" s="24" t="s">
        <v>110</v>
      </c>
      <c r="E89" s="23">
        <v>1000</v>
      </c>
      <c r="F89" s="23">
        <v>-1000</v>
      </c>
      <c r="G89" s="23">
        <f t="shared" si="1"/>
        <v>0</v>
      </c>
    </row>
    <row r="90" spans="1:7" ht="38.25" customHeight="1">
      <c r="A90" s="21">
        <v>25</v>
      </c>
      <c r="B90" s="25">
        <v>68</v>
      </c>
      <c r="C90" s="104"/>
      <c r="D90" s="24" t="s">
        <v>111</v>
      </c>
      <c r="E90" s="23">
        <v>2000</v>
      </c>
      <c r="F90" s="23">
        <v>-2000</v>
      </c>
      <c r="G90" s="23">
        <f t="shared" si="1"/>
        <v>0</v>
      </c>
    </row>
    <row r="91" spans="1:7" ht="38.25" customHeight="1">
      <c r="A91" s="21">
        <v>26</v>
      </c>
      <c r="B91" s="25"/>
      <c r="C91" s="104"/>
      <c r="D91" s="24" t="s">
        <v>144</v>
      </c>
      <c r="E91" s="23"/>
      <c r="F91" s="23">
        <v>34000</v>
      </c>
      <c r="G91" s="23">
        <f t="shared" si="1"/>
        <v>34000</v>
      </c>
    </row>
    <row r="92" spans="1:7" s="72" customFormat="1" ht="12.75">
      <c r="A92" s="68"/>
      <c r="B92" s="69"/>
      <c r="C92" s="105"/>
      <c r="D92" s="70" t="s">
        <v>82</v>
      </c>
      <c r="E92" s="71">
        <f>SUM(E87:E87:E91)</f>
        <v>5000</v>
      </c>
      <c r="F92" s="71">
        <f>SUM(F87:F87:F91)</f>
        <v>29000</v>
      </c>
      <c r="G92" s="71">
        <f>SUM(G87:G87:G91)</f>
        <v>34000</v>
      </c>
    </row>
    <row r="93" spans="1:7" ht="12.75" customHeight="1">
      <c r="A93" s="21">
        <v>27</v>
      </c>
      <c r="B93" s="25">
        <v>68</v>
      </c>
      <c r="C93" s="104" t="s">
        <v>112</v>
      </c>
      <c r="D93" s="24" t="s">
        <v>22</v>
      </c>
      <c r="E93" s="23">
        <v>200000</v>
      </c>
      <c r="F93" s="23"/>
      <c r="G93" s="23">
        <f t="shared" si="1"/>
        <v>200000</v>
      </c>
    </row>
    <row r="94" spans="1:7" s="72" customFormat="1" ht="12.75">
      <c r="A94" s="68"/>
      <c r="B94" s="69"/>
      <c r="C94" s="105"/>
      <c r="D94" s="70" t="s">
        <v>82</v>
      </c>
      <c r="E94" s="71">
        <f>SUM(E93:E93)</f>
        <v>200000</v>
      </c>
      <c r="F94" s="71">
        <f>SUM(F93:F93)</f>
        <v>0</v>
      </c>
      <c r="G94" s="71">
        <f>SUM(G93:G93)</f>
        <v>200000</v>
      </c>
    </row>
    <row r="95" spans="1:7" ht="12.75" customHeight="1">
      <c r="A95" s="21">
        <v>28</v>
      </c>
      <c r="B95" s="25">
        <v>68</v>
      </c>
      <c r="C95" s="104" t="s">
        <v>113</v>
      </c>
      <c r="D95" s="24" t="s">
        <v>114</v>
      </c>
      <c r="E95" s="23">
        <v>10000</v>
      </c>
      <c r="F95" s="23"/>
      <c r="G95" s="23">
        <f t="shared" si="1"/>
        <v>10000</v>
      </c>
    </row>
    <row r="96" spans="1:7" ht="12.75" customHeight="1">
      <c r="A96" s="21">
        <v>29</v>
      </c>
      <c r="B96" s="56">
        <v>68</v>
      </c>
      <c r="C96" s="104"/>
      <c r="D96" s="24" t="s">
        <v>115</v>
      </c>
      <c r="E96" s="23">
        <v>10000</v>
      </c>
      <c r="F96" s="23"/>
      <c r="G96" s="23">
        <f t="shared" si="1"/>
        <v>10000</v>
      </c>
    </row>
    <row r="97" spans="1:7" ht="12.75">
      <c r="A97" s="21">
        <v>30</v>
      </c>
      <c r="B97" s="56">
        <v>68</v>
      </c>
      <c r="C97" s="104"/>
      <c r="D97" s="24" t="s">
        <v>116</v>
      </c>
      <c r="E97" s="23">
        <v>5000</v>
      </c>
      <c r="F97" s="23"/>
      <c r="G97" s="23">
        <f t="shared" si="1"/>
        <v>5000</v>
      </c>
    </row>
    <row r="98" spans="1:7" ht="12.75" customHeight="1">
      <c r="A98" s="21">
        <v>31</v>
      </c>
      <c r="B98" s="56">
        <v>68</v>
      </c>
      <c r="C98" s="104"/>
      <c r="D98" s="24" t="s">
        <v>117</v>
      </c>
      <c r="E98" s="23">
        <v>5000</v>
      </c>
      <c r="F98" s="23"/>
      <c r="G98" s="23">
        <f t="shared" si="1"/>
        <v>5000</v>
      </c>
    </row>
    <row r="99" spans="1:7" s="72" customFormat="1" ht="12.75">
      <c r="A99" s="68"/>
      <c r="B99" s="56"/>
      <c r="C99" s="105"/>
      <c r="D99" s="70" t="s">
        <v>82</v>
      </c>
      <c r="E99" s="71">
        <f>SUM(E95:E98)</f>
        <v>30000</v>
      </c>
      <c r="F99" s="71">
        <f>SUM(F95:F98)</f>
        <v>0</v>
      </c>
      <c r="G99" s="71">
        <f>SUM(G95:G98)</f>
        <v>30000</v>
      </c>
    </row>
    <row r="100" spans="1:7" ht="12.75" customHeight="1">
      <c r="A100" s="21">
        <v>32</v>
      </c>
      <c r="B100" s="56">
        <v>68</v>
      </c>
      <c r="C100" s="104" t="s">
        <v>118</v>
      </c>
      <c r="D100" s="24" t="s">
        <v>119</v>
      </c>
      <c r="E100" s="23">
        <v>1000</v>
      </c>
      <c r="F100" s="23"/>
      <c r="G100" s="23">
        <f t="shared" si="1"/>
        <v>1000</v>
      </c>
    </row>
    <row r="101" spans="1:7" s="72" customFormat="1" ht="12.75">
      <c r="A101" s="68"/>
      <c r="B101" s="56"/>
      <c r="C101" s="105"/>
      <c r="D101" s="70" t="s">
        <v>82</v>
      </c>
      <c r="E101" s="71">
        <f>SUM(E100:E100)</f>
        <v>1000</v>
      </c>
      <c r="F101" s="71">
        <f>SUM(F100:F100)</f>
        <v>0</v>
      </c>
      <c r="G101" s="71">
        <f>SUM(G100:G100)</f>
        <v>1000</v>
      </c>
    </row>
    <row r="102" spans="1:7" s="72" customFormat="1" ht="12.75">
      <c r="A102" s="68">
        <v>33</v>
      </c>
      <c r="B102" s="73">
        <v>68</v>
      </c>
      <c r="C102" s="74" t="s">
        <v>120</v>
      </c>
      <c r="D102" s="70" t="s">
        <v>121</v>
      </c>
      <c r="E102" s="71">
        <v>5000</v>
      </c>
      <c r="F102" s="71"/>
      <c r="G102" s="23">
        <f t="shared" si="1"/>
        <v>5000</v>
      </c>
    </row>
    <row r="103" spans="1:7" ht="12.75" customHeight="1">
      <c r="A103" s="21">
        <v>34</v>
      </c>
      <c r="B103" s="56"/>
      <c r="C103" s="104"/>
      <c r="D103" s="75" t="s">
        <v>122</v>
      </c>
      <c r="E103" s="23">
        <v>12000</v>
      </c>
      <c r="F103" s="23"/>
      <c r="G103" s="23">
        <f t="shared" si="1"/>
        <v>12000</v>
      </c>
    </row>
    <row r="104" spans="1:7" ht="12.75" customHeight="1">
      <c r="A104" s="21"/>
      <c r="B104" s="56"/>
      <c r="C104" s="104"/>
      <c r="D104" s="24" t="s">
        <v>123</v>
      </c>
      <c r="E104" s="23">
        <v>5000</v>
      </c>
      <c r="F104" s="23"/>
      <c r="G104" s="23">
        <f t="shared" si="1"/>
        <v>5000</v>
      </c>
    </row>
    <row r="105" spans="1:7" s="72" customFormat="1" ht="12.75">
      <c r="A105" s="68"/>
      <c r="B105" s="56"/>
      <c r="C105" s="105"/>
      <c r="D105" s="70" t="s">
        <v>82</v>
      </c>
      <c r="E105" s="71">
        <f>SUM(E103:E104)</f>
        <v>17000</v>
      </c>
      <c r="F105" s="71">
        <f>SUM(F103:F104)</f>
        <v>0</v>
      </c>
      <c r="G105" s="71">
        <f>SUM(G103:G104)</f>
        <v>17000</v>
      </c>
    </row>
    <row r="106" spans="1:7" ht="12.75" customHeight="1">
      <c r="A106" s="21">
        <v>35</v>
      </c>
      <c r="B106" s="56">
        <v>68</v>
      </c>
      <c r="C106" s="103" t="s">
        <v>124</v>
      </c>
      <c r="D106" s="24" t="s">
        <v>125</v>
      </c>
      <c r="E106" s="23">
        <v>2000</v>
      </c>
      <c r="F106" s="23"/>
      <c r="G106" s="23">
        <f t="shared" si="1"/>
        <v>2000</v>
      </c>
    </row>
    <row r="107" spans="1:7" ht="12.75" customHeight="1">
      <c r="A107" s="21">
        <v>36</v>
      </c>
      <c r="B107" s="56">
        <v>68</v>
      </c>
      <c r="C107" s="104"/>
      <c r="D107" s="24" t="s">
        <v>126</v>
      </c>
      <c r="E107" s="23">
        <v>1000</v>
      </c>
      <c r="F107" s="23"/>
      <c r="G107" s="23">
        <f t="shared" si="1"/>
        <v>1000</v>
      </c>
    </row>
    <row r="108" spans="1:7" ht="12.75">
      <c r="A108" s="21">
        <v>37</v>
      </c>
      <c r="B108" s="56">
        <v>68</v>
      </c>
      <c r="C108" s="104"/>
      <c r="D108" s="24" t="s">
        <v>127</v>
      </c>
      <c r="E108" s="23">
        <v>2000</v>
      </c>
      <c r="F108" s="23"/>
      <c r="G108" s="23">
        <f t="shared" si="1"/>
        <v>2000</v>
      </c>
    </row>
    <row r="109" spans="1:7" s="72" customFormat="1" ht="12.75" customHeight="1">
      <c r="A109" s="21">
        <v>38</v>
      </c>
      <c r="B109" s="56"/>
      <c r="C109" s="105"/>
      <c r="D109" s="70" t="s">
        <v>82</v>
      </c>
      <c r="E109" s="71">
        <f>SUM(E106:E108)</f>
        <v>5000</v>
      </c>
      <c r="F109" s="71">
        <f>SUM(F106:F108)</f>
        <v>0</v>
      </c>
      <c r="G109" s="71">
        <f>SUM(G106:G108)</f>
        <v>5000</v>
      </c>
    </row>
    <row r="110" spans="1:7" ht="25.5">
      <c r="A110" s="21">
        <v>39</v>
      </c>
      <c r="B110" s="56">
        <v>68</v>
      </c>
      <c r="C110" s="103" t="s">
        <v>128</v>
      </c>
      <c r="D110" s="24" t="s">
        <v>129</v>
      </c>
      <c r="E110" s="23">
        <v>1000</v>
      </c>
      <c r="F110" s="23"/>
      <c r="G110" s="23">
        <f t="shared" si="1"/>
        <v>1000</v>
      </c>
    </row>
    <row r="111" spans="1:7" ht="25.5">
      <c r="A111" s="21">
        <v>40</v>
      </c>
      <c r="B111" s="56">
        <v>68</v>
      </c>
      <c r="C111" s="104"/>
      <c r="D111" s="24" t="s">
        <v>130</v>
      </c>
      <c r="E111" s="23">
        <v>1000</v>
      </c>
      <c r="F111" s="23"/>
      <c r="G111" s="23">
        <f t="shared" si="1"/>
        <v>1000</v>
      </c>
    </row>
    <row r="112" spans="1:7" ht="12.75">
      <c r="A112" s="21">
        <v>41</v>
      </c>
      <c r="B112" s="56">
        <v>68</v>
      </c>
      <c r="C112" s="104"/>
      <c r="D112" s="24" t="s">
        <v>131</v>
      </c>
      <c r="E112" s="23">
        <v>1000</v>
      </c>
      <c r="F112" s="23"/>
      <c r="G112" s="23">
        <f t="shared" si="1"/>
        <v>1000</v>
      </c>
    </row>
    <row r="113" spans="1:7" ht="25.5">
      <c r="A113" s="21">
        <v>42</v>
      </c>
      <c r="B113" s="56">
        <v>68</v>
      </c>
      <c r="C113" s="104"/>
      <c r="D113" s="24" t="s">
        <v>132</v>
      </c>
      <c r="E113" s="23">
        <v>1000</v>
      </c>
      <c r="F113" s="23"/>
      <c r="G113" s="23">
        <f t="shared" si="1"/>
        <v>1000</v>
      </c>
    </row>
    <row r="114" spans="1:7" ht="12.75">
      <c r="A114" s="21">
        <v>43</v>
      </c>
      <c r="B114" s="56">
        <v>68</v>
      </c>
      <c r="C114" s="104"/>
      <c r="D114" s="24" t="s">
        <v>133</v>
      </c>
      <c r="E114" s="23">
        <v>1000</v>
      </c>
      <c r="F114" s="23"/>
      <c r="G114" s="23">
        <f t="shared" si="1"/>
        <v>1000</v>
      </c>
    </row>
    <row r="115" spans="1:7" s="72" customFormat="1" ht="12.75">
      <c r="A115" s="68"/>
      <c r="B115" s="56"/>
      <c r="C115" s="105"/>
      <c r="D115" s="70" t="s">
        <v>82</v>
      </c>
      <c r="E115" s="71">
        <f>SUM(E110:E114)</f>
        <v>5000</v>
      </c>
      <c r="F115" s="71">
        <f>SUM(F110:F114)</f>
        <v>0</v>
      </c>
      <c r="G115" s="71">
        <f>SUM(G110:G114)</f>
        <v>5000</v>
      </c>
    </row>
    <row r="116" spans="1:7" s="72" customFormat="1" ht="12.75">
      <c r="A116" s="68">
        <v>42</v>
      </c>
      <c r="B116" s="73">
        <v>68</v>
      </c>
      <c r="C116" s="74" t="s">
        <v>134</v>
      </c>
      <c r="D116" s="70" t="s">
        <v>22</v>
      </c>
      <c r="E116" s="71">
        <v>5000</v>
      </c>
      <c r="F116" s="71"/>
      <c r="G116" s="23">
        <f t="shared" si="1"/>
        <v>5000</v>
      </c>
    </row>
    <row r="117" spans="1:7" ht="25.5">
      <c r="A117" s="76"/>
      <c r="B117" s="77">
        <v>68</v>
      </c>
      <c r="C117" s="78" t="s">
        <v>135</v>
      </c>
      <c r="D117" s="79"/>
      <c r="E117" s="80">
        <f>SUM(E118:E119)</f>
        <v>45000</v>
      </c>
      <c r="F117" s="80">
        <f>SUM(F118:F119)</f>
        <v>0</v>
      </c>
      <c r="G117" s="80">
        <f>SUM(G118:G119)</f>
        <v>45000</v>
      </c>
    </row>
    <row r="118" spans="1:7" ht="12.75">
      <c r="A118" s="51">
        <v>1</v>
      </c>
      <c r="B118" s="32">
        <v>68</v>
      </c>
      <c r="C118" s="44" t="s">
        <v>136</v>
      </c>
      <c r="D118" s="45" t="s">
        <v>137</v>
      </c>
      <c r="E118" s="23">
        <v>15000</v>
      </c>
      <c r="F118" s="23"/>
      <c r="G118" s="23">
        <f t="shared" si="1"/>
        <v>15000</v>
      </c>
    </row>
    <row r="119" spans="1:7" ht="12.75">
      <c r="A119" s="51">
        <v>2</v>
      </c>
      <c r="B119" s="32">
        <v>68</v>
      </c>
      <c r="C119" s="44" t="s">
        <v>138</v>
      </c>
      <c r="D119" s="45" t="s">
        <v>139</v>
      </c>
      <c r="E119" s="23">
        <v>30000</v>
      </c>
      <c r="F119" s="23"/>
      <c r="G119" s="23">
        <f t="shared" si="1"/>
        <v>30000</v>
      </c>
    </row>
    <row r="120" spans="1:7" ht="25.5">
      <c r="A120" s="76"/>
      <c r="B120" s="77">
        <v>84</v>
      </c>
      <c r="C120" s="78" t="s">
        <v>140</v>
      </c>
      <c r="D120" s="79"/>
      <c r="E120" s="80">
        <f>SUM(E121:E123)</f>
        <v>1820000</v>
      </c>
      <c r="F120" s="80">
        <f>SUM(F121:F123)</f>
        <v>-502000</v>
      </c>
      <c r="G120" s="80">
        <f>SUM(G121:G123)</f>
        <v>1318000</v>
      </c>
    </row>
    <row r="121" spans="1:7" ht="12.75">
      <c r="A121" s="51">
        <v>1</v>
      </c>
      <c r="B121" s="32">
        <v>84</v>
      </c>
      <c r="C121" s="44"/>
      <c r="D121" s="81" t="s">
        <v>141</v>
      </c>
      <c r="E121" s="23">
        <v>120000</v>
      </c>
      <c r="F121" s="23">
        <v>-70000</v>
      </c>
      <c r="G121" s="23">
        <f>E121+F121</f>
        <v>50000</v>
      </c>
    </row>
    <row r="122" spans="1:7" ht="25.5">
      <c r="A122" s="51">
        <v>2</v>
      </c>
      <c r="B122" s="32">
        <v>84</v>
      </c>
      <c r="C122" s="44"/>
      <c r="D122" s="81" t="s">
        <v>142</v>
      </c>
      <c r="E122" s="23">
        <v>900000</v>
      </c>
      <c r="F122" s="23"/>
      <c r="G122" s="23">
        <f>E122+F122</f>
        <v>900000</v>
      </c>
    </row>
    <row r="123" spans="1:7" ht="12.75">
      <c r="A123" s="51">
        <v>3</v>
      </c>
      <c r="B123" s="32">
        <v>84</v>
      </c>
      <c r="C123" s="44"/>
      <c r="D123" s="81" t="s">
        <v>143</v>
      </c>
      <c r="E123" s="23">
        <v>800000</v>
      </c>
      <c r="F123" s="23">
        <v>-432000</v>
      </c>
      <c r="G123" s="23">
        <f>E123+F123</f>
        <v>368000</v>
      </c>
    </row>
  </sheetData>
  <sheetProtection/>
  <autoFilter ref="A3:G123"/>
  <mergeCells count="31">
    <mergeCell ref="C110:C115"/>
    <mergeCell ref="C87:C92"/>
    <mergeCell ref="C93:C94"/>
    <mergeCell ref="C95:C99"/>
    <mergeCell ref="C100:C101"/>
    <mergeCell ref="C103:C105"/>
    <mergeCell ref="C106:C109"/>
    <mergeCell ref="C84:C86"/>
    <mergeCell ref="C38:C39"/>
    <mergeCell ref="C40:C41"/>
    <mergeCell ref="C42:C47"/>
    <mergeCell ref="C52:C53"/>
    <mergeCell ref="C54:C56"/>
    <mergeCell ref="C59:C62"/>
    <mergeCell ref="C63:C67"/>
    <mergeCell ref="C68:C72"/>
    <mergeCell ref="C73:C76"/>
    <mergeCell ref="C77:C81"/>
    <mergeCell ref="C82:C83"/>
    <mergeCell ref="G1:G2"/>
    <mergeCell ref="B7:B8"/>
    <mergeCell ref="C7:C8"/>
    <mergeCell ref="C15:C16"/>
    <mergeCell ref="C31:C35"/>
    <mergeCell ref="E1:E2"/>
    <mergeCell ref="F1:F2"/>
    <mergeCell ref="C36:C37"/>
    <mergeCell ref="A1:A2"/>
    <mergeCell ref="B1:B2"/>
    <mergeCell ref="C1:C2"/>
    <mergeCell ref="D1:D2"/>
  </mergeCells>
  <printOptions horizontalCentered="1"/>
  <pageMargins left="0.2362204724409449" right="0.2362204724409449" top="1.2598425196850394" bottom="0.3937007874015748" header="0.3937007874015748" footer="0.15748031496062992"/>
  <pageSetup horizontalDpi="600" verticalDpi="600" orientation="landscape" paperSize="9" r:id="rId1"/>
  <headerFooter alignWithMargins="0">
    <oddHeader>&amp;LROMÂNIA
JUDEŢUL MUREŞ
CONSILIUL JUDEŢEAN MUREŞ&amp;C
PROGRAM REPARAŢII 2012&amp;RAnexa nr. 8/e la HCJM nr. &amp;U          /                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2012-12-17T07:37:54Z</cp:lastPrinted>
  <dcterms:created xsi:type="dcterms:W3CDTF">2012-12-17T07:37:07Z</dcterms:created>
  <dcterms:modified xsi:type="dcterms:W3CDTF">2012-12-27T08:44:11Z</dcterms:modified>
  <cp:category/>
  <cp:version/>
  <cp:contentType/>
  <cp:contentStatus/>
</cp:coreProperties>
</file>