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25" windowWidth="15330" windowHeight="3030" activeTab="0"/>
  </bookViews>
  <sheets>
    <sheet name="anexa 1" sheetId="1" r:id="rId1"/>
  </sheets>
  <definedNames>
    <definedName name="_xlnm.Print_Titles" localSheetId="0">'anexa 1'!$8:$8</definedName>
  </definedNames>
  <calcPr fullCalcOnLoad="1"/>
</workbook>
</file>

<file path=xl/sharedStrings.xml><?xml version="1.0" encoding="utf-8"?>
<sst xmlns="http://schemas.openxmlformats.org/spreadsheetml/2006/main" count="1659" uniqueCount="434">
  <si>
    <t>Denumirea indicatorilor</t>
  </si>
  <si>
    <t>Cod indicator</t>
  </si>
  <si>
    <t>TOTAL VENITURI (cod 00.02+00.15+00.16+00.17+45.02)</t>
  </si>
  <si>
    <t>0001</t>
  </si>
  <si>
    <t>VENITURI PROPRII (cod 00.02-11.02-37.02+00.15+00.16)</t>
  </si>
  <si>
    <t>4802</t>
  </si>
  <si>
    <t>I. VENITURI CURENTE (cod 00.03+00.12)</t>
  </si>
  <si>
    <t>0002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</si>
  <si>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</si>
  <si>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</si>
  <si>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</si>
  <si>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</si>
  <si>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</si>
  <si>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</si>
  <si>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</si>
  <si>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</si>
  <si>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Cote defalcate din impozitul pe venit</t>
  </si>
  <si>
    <t>040201</t>
  </si>
  <si>
    <t>Sume alocate de consiliul judetean pentru echilibrarea bugetelor locale</t>
  </si>
  <si>
    <t>040204</t>
  </si>
  <si>
    <t>A4.IMPOZITE SI TAXE PE BUNURI SI SERVICII (cod 11.02+12.02+15.02+16.02)</t>
  </si>
  <si>
    <t>0010</t>
  </si>
  <si>
    <t>Sume defalcate din TVA (cod 11.02.01 la 11.02.07)</t>
  </si>
  <si>
    <t>1102</t>
  </si>
  <si>
    <t>Sume defalcate din taxa pe valoarea adaugata pentru finantarea cheltuielilor descentralizate la nivelul judetelor si Municipiului Bucuresti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</si>
  <si>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</si>
  <si>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</si>
  <si>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</si>
  <si>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</si>
  <si>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</si>
  <si>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</si>
  <si>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</si>
  <si>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</si>
  <si>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</si>
  <si>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</si>
  <si>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</si>
  <si>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C. VENITURI NEFISCALE</t>
  </si>
  <si>
    <t>0012</t>
  </si>
  <si>
    <t>C1. VENITURI DIN PROPRIETATE (cod 30.02+31.02)</t>
  </si>
  <si>
    <t>0013</t>
  </si>
  <si>
    <t>Venituri din proprietate (cod 30.02.01+30.02.05+30.02.08+30.02.50)</t>
  </si>
  <si>
    <t>55</t>
  </si>
  <si>
    <t>3002</t>
  </si>
  <si>
    <t>Venituri din concesiuni si inchirieri</t>
  </si>
  <si>
    <t>57</t>
  </si>
  <si>
    <t>300205</t>
  </si>
  <si>
    <t>C2. VANZARI DE BUNURI SI SERVICII (cod 33.02+34.02+35.02+36.02+37.02)</t>
  </si>
  <si>
    <t>0014</t>
  </si>
  <si>
    <t>Diverse venituri (cod 36.02.01+36.02.05+36.02.06+36.02.07+36.02.08+36.02.11+36.02.50)</t>
  </si>
  <si>
    <t>3602</t>
  </si>
  <si>
    <t>Alte venituri</t>
  </si>
  <si>
    <t>360250</t>
  </si>
  <si>
    <t>Transferuri voluntare,altele decat subventiile (cod 37.02.01+37.02.50)</t>
  </si>
  <si>
    <t>3702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</si>
  <si>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</si>
  <si>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</si>
  <si>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</si>
  <si>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</si>
  <si>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Alte transferuri voluntare</t>
  </si>
  <si>
    <t>370250</t>
  </si>
  <si>
    <t>IV. SUBVENTII (cod 00.18)</t>
  </si>
  <si>
    <t>0017</t>
  </si>
  <si>
    <t>SUBVENTII DE LA ALTE NIVELE ALE ADMINISTRATIEI PUBLICE (cod 42.02+43.02)</t>
  </si>
  <si>
    <t>0018</t>
  </si>
  <si>
    <t>Subventii de la bugetul de stat (cod 00.19+00.20)</t>
  </si>
  <si>
    <t>4202</t>
  </si>
  <si>
    <t>A. De capital (cod 42.02.01+42.02.03 la 42.02.07+42.02.09+42.02.10+42.02.12 la 42.02.20</t>
  </si>
  <si>
    <t>0019</t>
  </si>
  <si>
    <t>Planuri si regulamente de urbanism</t>
  </si>
  <si>
    <t>420205</t>
  </si>
  <si>
    <t>Finantarea programului de pietruire a drumurilor comunale si alimentare cu apa a satelor</t>
  </si>
  <si>
    <t>420209</t>
  </si>
  <si>
    <t>Finantarea subprogramului privind pietruirea, reabilitarea, modernizarea si/sau asfaltarea drumurilor de interes local clasate</t>
  </si>
  <si>
    <t>42020901</t>
  </si>
  <si>
    <t>Finantarea subprogramului privind alimentarea cu apa a satelor</t>
  </si>
  <si>
    <t>42020902</t>
  </si>
  <si>
    <t>Subventii pentru finantarea programelor multianuale prioritare de mediu si gospodarire a apelor</t>
  </si>
  <si>
    <t>420213</t>
  </si>
  <si>
    <t>Subventii din veniturile proprii ale Ministerului Sanatatii catre bugetele locale pentru finantarea investitiilor in sanatate</t>
  </si>
  <si>
    <t>420218</t>
  </si>
  <si>
    <t>Subventii din veniturile proprii ale Ministerului Sanatatii catre bugetele locale pentru finantarea aparaturii medicale si echipamentelor de comunicatii de urgenta in sanatate</t>
  </si>
  <si>
    <t>42021801</t>
  </si>
  <si>
    <t>Subventii din veniturile proprii ale Ministerului Sanatatii catre bugetele locale pentru finantarea reparatiilor capitale in sanatate</t>
  </si>
  <si>
    <t>42021802</t>
  </si>
  <si>
    <t>Subventii de la bugetul de stat catre bugetele locale necesare sustinerii derularii proiectelor finantate din FEN postaderare</t>
  </si>
  <si>
    <t>420220</t>
  </si>
  <si>
    <t>B. Curente (cod 42.02.21+42.02.28+42.02.29+42.02.32+42.02.33+42.02.34 la42.02.37+42.02.40+42.02.41+42.02.42+42.02.44+42.02.45)</t>
  </si>
  <si>
    <t>0020</t>
  </si>
  <si>
    <t>Finantarea drepturilor acordate persoanelor cu handicap</t>
  </si>
  <si>
    <t>420221</t>
  </si>
  <si>
    <t>Subventii de la bugetul de stat catre bugetele locale pentru finantarea camerelor agricole</t>
  </si>
  <si>
    <t>420244</t>
  </si>
  <si>
    <t>Sume primite de administratiile locale în cadrul programelor finantate din Fondul Social European</t>
  </si>
  <si>
    <t>420245</t>
  </si>
  <si>
    <t>Subventii de la alte administratii (cod 43.02.01+43.02.04+43.02.07+43.02.08)</t>
  </si>
  <si>
    <t>4302</t>
  </si>
  <si>
    <t>Alte subventii primite de la administratia centrala pentru finantarea unor activitat</t>
  </si>
  <si>
    <t>430220</t>
  </si>
  <si>
    <t>Sume primite de la UE/alti donatori in contul platilor efectuate si prefinantari (cod 45.02.01 la 45.02.18)</t>
  </si>
  <si>
    <t>4502</t>
  </si>
  <si>
    <t>Fondul European de Dezvoltare Regionala (FEDR)</t>
  </si>
  <si>
    <t>450201</t>
  </si>
  <si>
    <t>Sume primite in contul platilor efectuate in anul curent</t>
  </si>
  <si>
    <t>45020101</t>
  </si>
  <si>
    <t>Sume primite in contul platilor efectuate in anii anteriori</t>
  </si>
  <si>
    <t>45020102</t>
  </si>
  <si>
    <t>Prefinantare</t>
  </si>
  <si>
    <t>45020103</t>
  </si>
  <si>
    <t>Fondul Social European (FSE)</t>
  </si>
  <si>
    <t>450202</t>
  </si>
  <si>
    <t>45020201</t>
  </si>
  <si>
    <t>45020202</t>
  </si>
  <si>
    <t>Alte programe comunitare finantate in perioada 2007-2013</t>
  </si>
  <si>
    <t>450215</t>
  </si>
  <si>
    <t>45021501</t>
  </si>
  <si>
    <t>45021502</t>
  </si>
  <si>
    <t>Alte facilitati si instrumente postaderare</t>
  </si>
  <si>
    <t>450216</t>
  </si>
  <si>
    <t>45021601</t>
  </si>
  <si>
    <t>TOTAL CHELTUIELI (cod 50.02+59.02+63.02+69.02+79.02)</t>
  </si>
  <si>
    <t>4902</t>
  </si>
  <si>
    <t>CHELTUIELI TOTAL</t>
  </si>
  <si>
    <t>SECTIUNEA DE FUNCTIONARE (01+79+84)</t>
  </si>
  <si>
    <t>F</t>
  </si>
  <si>
    <t>A. CHELTUIELILE CURENTE (10+20+30+40+50+51+55+56+57+59)</t>
  </si>
  <si>
    <t>01</t>
  </si>
  <si>
    <t>TITLUL I. CHELTUIELI DE PERSONAL (cod 10.01+10.02+10.03)</t>
  </si>
  <si>
    <t>10</t>
  </si>
  <si>
    <t>TITLUL II BUNURI SI SERVICII (cod 20.01 la 20.30)</t>
  </si>
  <si>
    <t>20</t>
  </si>
  <si>
    <t>TITLUL III DOBANZI (cod 30.01+30.02+30.03)</t>
  </si>
  <si>
    <t>30</t>
  </si>
  <si>
    <t>Dobanzi aferente datoriei publice externe (cod 30.02.01la 30.02.05)</t>
  </si>
  <si>
    <t>Dobanzi aferente datoriei publice externe contractate de ordonatorii de credite</t>
  </si>
  <si>
    <t>300202</t>
  </si>
  <si>
    <t>TITLUL V FONDURI DE REZERVA (cod 50.01la 50.04)</t>
  </si>
  <si>
    <t>50</t>
  </si>
  <si>
    <t>Fond de rezerva bugetara la dispozitia autoritatilor locale</t>
  </si>
  <si>
    <t>5004</t>
  </si>
  <si>
    <t>TITLUL VI TRANSFERURI INTRE UNITATI ALE ADMINISTRATIEI PUBLICE (cod 51.01+51.02)</t>
  </si>
  <si>
    <t>51</t>
  </si>
  <si>
    <t>Transferuri curente (cod 51.01.01 la 51.01.49)</t>
  </si>
  <si>
    <t>5101</t>
  </si>
  <si>
    <t>Transferuri catre institutii publice</t>
  </si>
  <si>
    <t>510101</t>
  </si>
  <si>
    <t>Actiuni de sanatate</t>
  </si>
  <si>
    <t>510103</t>
  </si>
  <si>
    <t>Finantarea cheltuielilor curente ale aeroporturilor de interes judetean</t>
  </si>
  <si>
    <t>510105</t>
  </si>
  <si>
    <t>Transferuri din bugetele locale pentru finantarea camerelor agricole</t>
  </si>
  <si>
    <t>510149</t>
  </si>
  <si>
    <t>TITLUL IX ASISTENTA SOCIALA (cod 57.02)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</si>
  <si>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</si>
  <si>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</si>
  <si>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</si>
  <si>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</si>
  <si>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</si>
  <si>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</si>
  <si>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TITLUL X ALTE CHELTUIELI (cod 59.01 la 59.31)</t>
  </si>
  <si>
    <t>59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</si>
  <si>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</si>
  <si>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</si>
  <si>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</si>
  <si>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</si>
  <si>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</si>
  <si>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</si>
  <si>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</si>
  <si>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</t>
  </si>
  <si>
    <t>TITLUL XVI RAMBURSARI DE CREDITE (cod 81.01+81.02)</t>
  </si>
  <si>
    <t>81</t>
  </si>
  <si>
    <t>Rambursari de credite externe (cod 81.01.01 la 81.01.06)</t>
  </si>
  <si>
    <t>8101</t>
  </si>
  <si>
    <t>Rambursari de credite externe contractate de ordonatorii de credite</t>
  </si>
  <si>
    <t>810101</t>
  </si>
  <si>
    <t>SECTIUNEA DE DEZVOLTARE (cod 51+55+56+70+84)</t>
  </si>
  <si>
    <t>D</t>
  </si>
  <si>
    <t>TITLUL VI TRANSFER INTRE UNITATI ALE ADMINISTRATIEI PUBLICE(cod 51.02)</t>
  </si>
  <si>
    <t>Transferuri de capital (cod 51.02.01 la 51.02.21)</t>
  </si>
  <si>
    <t>5102</t>
  </si>
  <si>
    <t>Transferuri din bugetele locale pentru finantarea cheltuielilor de capital din domeniul sanatatii</t>
  </si>
  <si>
    <t>510228</t>
  </si>
  <si>
    <t>TITLUL VII ALTE TRANSFERURI (cod 55.01)</t>
  </si>
  <si>
    <t>A. Transferuri interne (cod 55.01.03+55.01.08 la 55.01.10+55.01.12+55.01.13+55.01.15+55.01.18+55.01.21 la 55.01.25+55.01.27+55.01.28+55.01.42)</t>
  </si>
  <si>
    <t>5501</t>
  </si>
  <si>
    <t>Alte transferuri curente interne</t>
  </si>
  <si>
    <t>550118</t>
  </si>
  <si>
    <t>Titlul VIII PROIECTE CU FINANTARE DIN FONDURI EXTERNE NERAMBURSABILE (FEN) POSTADERARE (cod 56.01 la 56.24)</t>
  </si>
  <si>
    <t>56</t>
  </si>
  <si>
    <t>Programe din Fondul European de Dezvoltare Regionala (FEDR) (cod 56.01.01 la 56.01.03)</t>
  </si>
  <si>
    <t>5601</t>
  </si>
  <si>
    <t>Finantarea nationala</t>
  </si>
  <si>
    <t>560101</t>
  </si>
  <si>
    <t>Finantarea de la Uniunea Europeana</t>
  </si>
  <si>
    <t>560102</t>
  </si>
  <si>
    <t>Cheltuieli neeligibile</t>
  </si>
  <si>
    <t>560103</t>
  </si>
  <si>
    <t>Programe din Fondul Social European (FSE) (cod 56.02.01 la 56.02.03)</t>
  </si>
  <si>
    <t>5602</t>
  </si>
  <si>
    <t>560201</t>
  </si>
  <si>
    <t>560202</t>
  </si>
  <si>
    <t>Alte programe comunitare finantate in perioada 2007-2013 (cod 56.15.01 la 56.15.03)</t>
  </si>
  <si>
    <t>5615</t>
  </si>
  <si>
    <t>561501</t>
  </si>
  <si>
    <t>561502</t>
  </si>
  <si>
    <t>561503</t>
  </si>
  <si>
    <t>Alte facilitati si instrumente postaderare (cod 56.16.01 la 56.16.03)</t>
  </si>
  <si>
    <t>5616</t>
  </si>
  <si>
    <t>561601</t>
  </si>
  <si>
    <t>561602</t>
  </si>
  <si>
    <t>561603</t>
  </si>
  <si>
    <t>CHELTUIELI DE CAPITAL (cod 71+72+75)</t>
  </si>
  <si>
    <t>70</t>
  </si>
  <si>
    <t>TITLUL XII ACTIVE NEFINANCIARE (cod 71.01+71.02+71.03)</t>
  </si>
  <si>
    <t>71</t>
  </si>
  <si>
    <t>Active fixe (inclusiv reparatii capitale)(cod 71.01.01 la 71.01.30)</t>
  </si>
  <si>
    <t>7101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</si>
  <si>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</si>
  <si>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</si>
  <si>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</si>
  <si>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</si>
  <si>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</si>
  <si>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</si>
  <si>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Alte active fixe</t>
  </si>
  <si>
    <t>710130</t>
  </si>
  <si>
    <t>Partea I-a SERVICII PUBLICE GENERALE (cod 51.02+54.02+55.02+56.02)</t>
  </si>
  <si>
    <t>5002</t>
  </si>
  <si>
    <t>Autoritati publice si actiuni externe (cod 51.02.01)</t>
  </si>
  <si>
    <t>Autoritati executive si legislative (cod 51.02.01.03)</t>
  </si>
  <si>
    <t>510201</t>
  </si>
  <si>
    <t>Autoritati executive</t>
  </si>
  <si>
    <t>51020103</t>
  </si>
  <si>
    <t>Alte servicii publice generale (cod 54.02.05 +54.02.06+ 4.02.07+54.02.10+54.02.50)</t>
  </si>
  <si>
    <t>5402</t>
  </si>
  <si>
    <t>540205</t>
  </si>
  <si>
    <t>Servicii publice comunitare de evidenta a persoanelor</t>
  </si>
  <si>
    <t>540210</t>
  </si>
  <si>
    <t>Alte servicii publice generale</t>
  </si>
  <si>
    <t>540250</t>
  </si>
  <si>
    <t>Tranzactii privind datoria publica si împrumuturi</t>
  </si>
  <si>
    <t>5502</t>
  </si>
  <si>
    <t>Partea a II-a APARARE, ORDINE PUBLICA SI SIGURANTA NATIONALA (cod 60.02+61.02)</t>
  </si>
  <si>
    <t>5902</t>
  </si>
  <si>
    <t>Aparare (cod 60.02.02)</t>
  </si>
  <si>
    <t>6002</t>
  </si>
  <si>
    <t>Aparare nationala</t>
  </si>
  <si>
    <t>600202</t>
  </si>
  <si>
    <t>Partea a III-a CHELTUIELI SOCIAL-CULTURALE (cod 65.02+66.02+67.02+68.02)</t>
  </si>
  <si>
    <t>6302</t>
  </si>
  <si>
    <t>Invatamant (cod 65.02.03 la 65.02.05+65.02.07+65.02.11+65.02.50)</t>
  </si>
  <si>
    <t>6502</t>
  </si>
  <si>
    <t>Învatamânt prescolar si primar (cod 65.02.03.01+65.02.03.02)</t>
  </si>
  <si>
    <t>650203</t>
  </si>
  <si>
    <t>Învatamânt primar</t>
  </si>
  <si>
    <t>65020302</t>
  </si>
  <si>
    <t>Învatamânt nedefinibil prin nivel (cod 65.02.07.04)</t>
  </si>
  <si>
    <t>650207</t>
  </si>
  <si>
    <t>Învatamânt special</t>
  </si>
  <si>
    <t>65020704</t>
  </si>
  <si>
    <t>Servicii auxiliare pentru educatie (cod 65.02.11.03 + 65.02.11.30)</t>
  </si>
  <si>
    <t>650211</t>
  </si>
  <si>
    <t>Alte servicii auxiliare</t>
  </si>
  <si>
    <t>65021130</t>
  </si>
  <si>
    <t>Sanatate (cod 66.02.06+66.02.08+66.02.50)</t>
  </si>
  <si>
    <t>6602</t>
  </si>
  <si>
    <t>Servicii medicale in unitati sanitare cu paturi (cod 66.02.06.01+66.02.06.03)</t>
  </si>
  <si>
    <t>660206</t>
  </si>
  <si>
    <t>Spitale generale</t>
  </si>
  <si>
    <t>66020601</t>
  </si>
  <si>
    <t>Alte cheltuieli in domeniu sanatatii (cod 66.02.50.50)</t>
  </si>
  <si>
    <t>660250</t>
  </si>
  <si>
    <t>Alte institutii si actiuni sanitare</t>
  </si>
  <si>
    <t>66025050</t>
  </si>
  <si>
    <t>Cultura, recreere si religie (cod 67.02.03+67.02.05+67.02.06+67.02.50)</t>
  </si>
  <si>
    <t>6702</t>
  </si>
  <si>
    <t>Servicii culturale (cod 67.02.03.02 la 67.02.03.30)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</si>
  <si>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</si>
  <si>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</si>
  <si>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</si>
  <si>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</si>
  <si>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</si>
  <si>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</si>
  <si>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</si>
  <si>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</si>
  <si>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</si>
  <si>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Consolidarea si restaurarea monumentelor istorice</t>
  </si>
  <si>
    <t>67020312</t>
  </si>
  <si>
    <t>Servicii recreative si sportive (cod 67020501 la 67020503)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</si>
  <si>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</si>
  <si>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</si>
  <si>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</si>
  <si>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</si>
  <si>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</si>
  <si>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</si>
  <si>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</si>
  <si>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Asigurari si asistenta sociala (cod 68.02.04+68.02.05+68.02.06+68.02.10+68.02.11+68.02.12+68.02.</t>
  </si>
  <si>
    <t>6802</t>
  </si>
  <si>
    <t>Asistenta acordata persoanelor in varsta</t>
  </si>
  <si>
    <t>680204</t>
  </si>
  <si>
    <t>Asistenta sociala in caz de boli si invaliditati (cod 68.02.05.02)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</si>
  <si>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</si>
  <si>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</si>
  <si>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</si>
  <si>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</si>
  <si>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</si>
  <si>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</si>
  <si>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</si>
  <si>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Partea a IV-a SERVICII SI DEZVOLTARE PUBLICA, LOCUINTE, MEDIU SI APE (cod 70.02+74.02)</t>
  </si>
  <si>
    <t>6902</t>
  </si>
  <si>
    <t>Locuinte, servicii si dezvoltare publica (cod 70.02.03+70.02.05+70.02.06+70.02.07+70.02.50)</t>
  </si>
  <si>
    <t>7002</t>
  </si>
  <si>
    <t>Alimentare cu apa si amenajari hidrotehnice (cod 70.02.05.01+70.02.05.02)</t>
  </si>
  <si>
    <t>700205</t>
  </si>
  <si>
    <t>Alimentare cu apa</t>
  </si>
  <si>
    <t>70020501</t>
  </si>
  <si>
    <t>Alte servicii în domeniile locuintelor, serviciilor si dezvoltarii comunale</t>
  </si>
  <si>
    <t>700250</t>
  </si>
  <si>
    <t>Protectia mediului (cod 74.02.03+74.02.05+74.02.06)</t>
  </si>
  <si>
    <t>7402</t>
  </si>
  <si>
    <t>Reducerea si controlul poluarii</t>
  </si>
  <si>
    <t>740203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</si>
  <si>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</si>
  <si>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</si>
  <si>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</si>
  <si>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</si>
  <si>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</si>
  <si>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7902</t>
  </si>
  <si>
    <t>Actiuni generale economice, comerciale si de munca (cod 80.02.01)</t>
  </si>
  <si>
    <t>8002</t>
  </si>
  <si>
    <t>Actiuni generale economice si comerciale (cod 80.02.01.06 + 80.02.01.09+ 80.02.01.10+ 80.02.01.30)</t>
  </si>
  <si>
    <t>800201</t>
  </si>
  <si>
    <t>Programe de dezvoltare regionala si sociala</t>
  </si>
  <si>
    <t>80020110</t>
  </si>
  <si>
    <t>Agricultura, silvicultura, piscicultura si vanatoare (cod 83.02.03)</t>
  </si>
  <si>
    <t>8302</t>
  </si>
  <si>
    <t>Agricultura (cod 83.02.03.03 + 83.02.03.30)</t>
  </si>
  <si>
    <t>830203</t>
  </si>
  <si>
    <t>Camere agricole</t>
  </si>
  <si>
    <t>83020307</t>
  </si>
  <si>
    <t>Transporturi (cod 84.02.03+84.02.06+84.02.50)</t>
  </si>
  <si>
    <t>8402</t>
  </si>
  <si>
    <t>Transport rutier (cod 84.02.03.01 la 84.02.03.03)</t>
  </si>
  <si>
    <t>840203</t>
  </si>
  <si>
    <t>Drumuri si poduri</t>
  </si>
  <si>
    <t>84020301</t>
  </si>
  <si>
    <t>Transport aerian (cod 84.02.06.02)</t>
  </si>
  <si>
    <t>840206</t>
  </si>
  <si>
    <t>Aviatia civila</t>
  </si>
  <si>
    <t>84020602</t>
  </si>
  <si>
    <t>Alte cheltuieli în domeniul transporturilor</t>
  </si>
  <si>
    <t>840250</t>
  </si>
  <si>
    <t>Alte actiuni economice (cod 87.02.01+87.02.03 +87.02.04+ 87.02.05+87.02.50)</t>
  </si>
  <si>
    <t>8702</t>
  </si>
  <si>
    <t>Alte actiuni economice</t>
  </si>
  <si>
    <t>870250</t>
  </si>
  <si>
    <t>DEFICIT 2) (cod 49.02-00.01)</t>
  </si>
  <si>
    <t>9902</t>
  </si>
  <si>
    <t>VENITURILE SECTIUNII DE FUNCTIONARE (cod 00.02+00.16+00.17+00.30) - TOTAL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</si>
  <si>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</si>
  <si>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</si>
  <si>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</si>
  <si>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</si>
  <si>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</si>
  <si>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</si>
  <si>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Diverse venituri (cod 36.02.01+36.02.05+36.02.06+36.02.11+36.02.50)</t>
  </si>
  <si>
    <t>Transferuri voluntare, altele decat subventiile (cod 37.02.01+37.02.50)</t>
  </si>
  <si>
    <t>Subventii de la bugetul de stat (cod 00.20)</t>
  </si>
  <si>
    <t>Subventii din bugetul de stat pentru finantarea camerelor agricole</t>
  </si>
  <si>
    <t>CHELTUIELILE SECTIUNII DE FUNCTIONARE (cod 50.02+59.02+63.02+69.02+79.02)</t>
  </si>
  <si>
    <t>Autoritati publice si actiuni externe</t>
  </si>
  <si>
    <t>Aparare</t>
  </si>
  <si>
    <t>Invatamant</t>
  </si>
  <si>
    <t>Cultura, recreere si religie</t>
  </si>
  <si>
    <t>Agricultura, silvicultura, piscicultura si vanatoare</t>
  </si>
  <si>
    <t>Transporturi</t>
  </si>
  <si>
    <t>EXCEDENT SECTIUNEA DE FUNCTIONARE (cod 00.01SF-49.02SF)</t>
  </si>
  <si>
    <t>9802</t>
  </si>
  <si>
    <t>VENITURILE SECTIUNII DE DEZVOLTARE (00.02+00.15+00.17+40.02+45.02) - TOTAL</t>
  </si>
  <si>
    <t>VENITURI CURENTE (00.03+00.12)</t>
  </si>
  <si>
    <t>VENITURI NEFISCALE ( cod 00.14)</t>
  </si>
  <si>
    <t>C2. VANZARI DE BUNURI SI SERVICII (cod 36.02)</t>
  </si>
  <si>
    <t>Transferuri voluntare, altele decat subventiile (cod 37.02.04)</t>
  </si>
  <si>
    <t>SUBVENTII DE LA ALTE NIVELE ALE ADMINISTRATIEI PUBLICE (cod 42.02)</t>
  </si>
  <si>
    <t>Subventii de la bugetul de stat (cod 00.19)</t>
  </si>
  <si>
    <t>Finantarea programului de pietruire a drumurilor comunale si alimentare cu apa a satelor (cod 42.02.09.01+42.02.09.02+42.02.09.03)</t>
  </si>
  <si>
    <t>Subventii din veniturile proprii ale Ministerului Sanatatii catre bugetele locale pentru finantarea investitiilor în sanatate (cod 42.02.18.01+42.02.18.02+48.02.18.03)</t>
  </si>
  <si>
    <t>Subventii din veniturile proprii ale Ministerului Sanatatii catre bugetele locale pentru finantarea aparaturii medicale si echipamentelor de comunicatii în urgenta în sanatate</t>
  </si>
  <si>
    <t>Subventii din veniturile proprii ale Ministerului Sanatatii catre bugetele locale pentru finantarea reparatiilor capitale în sanatate</t>
  </si>
  <si>
    <t>Subventii de la alte administratii</t>
  </si>
  <si>
    <t>Sume FEN postaderare in contul platilor efectuate si prefinantari (cod 45.02.01 la 45.02.05 +45.02.07+45.02.08+45.02.15+45.02.16+45.02.17+45.02.18)</t>
  </si>
  <si>
    <t>Fondul European de Dezvoltare Regionala (cod 45.02.01.01+45.02.01.02+45.02.01.03)</t>
  </si>
  <si>
    <t>Sume primite în contul platilor efectuate în anul curent</t>
  </si>
  <si>
    <t>Sume primite în contul platilor efectuate în anii anteriori</t>
  </si>
  <si>
    <t>Fondul Social European (cod 45.02.02.01+45.02.02.02+45.02.02.03)</t>
  </si>
  <si>
    <t>Programe comunitare finantate in perioada 2007-2013 (cod 45.02.15.01+45.02.15.02+45.02.15.03)</t>
  </si>
  <si>
    <t>Alte facilitati si instrumente postaderare (cod 45.02.16.01+45.02.16.02+45.02.16.03)</t>
  </si>
  <si>
    <t>CHELTUIELILE SECTIUNII DE DEZVOLTARE (cod 50.02+59.02+63.02+69.02+79.02)</t>
  </si>
  <si>
    <t>Locuinte, servicii si dezvoltare publica</t>
  </si>
  <si>
    <t>Protectia mediului</t>
  </si>
  <si>
    <t>Actiuni generale economice, comerciale si de munca</t>
  </si>
  <si>
    <t>DEFICITUL SECTIUNII DE DEZVOLTARE 2) (cod 49.02SD-00.01SD)</t>
  </si>
  <si>
    <t>ROMÂNIA</t>
  </si>
  <si>
    <t>JUDEŢUL MUREŞ</t>
  </si>
  <si>
    <t>CONSILIUL JUDEŢEAN</t>
  </si>
  <si>
    <t>EXECUŢIA BUGETULUI CONSILIULUI JUDEŢEAN MUREŞ PE ANUL 2011</t>
  </si>
  <si>
    <t>- lei (RON) -</t>
  </si>
  <si>
    <t>Prevederi iniţiale</t>
  </si>
  <si>
    <t>Prevederi definitive</t>
  </si>
  <si>
    <t>Realizat</t>
  </si>
  <si>
    <t>Finanţarea lucrărilor de cadastru imobiliar</t>
  </si>
  <si>
    <t>Subvenţii de la bugetul de stat către bugetele locale pentru finanţarea investiţiilor în sănătate (cod 42.02.16.01+42.02.16.02+42.02.16.03)</t>
  </si>
  <si>
    <t>Subvenţii de la bugetul de stat către bugetele locale pentru finanţarea aparaturii medicale şi echipamentelor de comunicaţii în urgenţă în sănătate</t>
  </si>
  <si>
    <t>Subvenţii de la bugetul de stat către bugetele locale pentru finanţarea reparaţiilor capitale în sănătate</t>
  </si>
  <si>
    <t>Venituri din valorificarea unor bunuri (cod 39.02.01+39.02.03+39.02.04+39.02.07+39.02.10)</t>
  </si>
  <si>
    <t>II. VENITURI DIN CAPITAL (cod 39.02)</t>
  </si>
  <si>
    <t>0015</t>
  </si>
  <si>
    <t>Subvenţii de la alte administraţii (cod 43.02.01+43.02.04+43.02.07+43.02.08+43.02.20)</t>
  </si>
  <si>
    <t>Alte subvenţii primite de la administraţia centrală pentru finanţarea unor activităţi</t>
  </si>
  <si>
    <t>Sume primite de administraţiile locale în cadrul programelor FEGA implementate de APIA</t>
  </si>
  <si>
    <t>420242</t>
  </si>
  <si>
    <t>Donaţii şi sponsorizări</t>
  </si>
  <si>
    <t>370201</t>
  </si>
  <si>
    <t>Amenzi, penalităţi, confiscări (cod 35.02.01 la 35.02.03+35.02.50)</t>
  </si>
  <si>
    <t>Venituri din amenzi şi alte sancţiuni aplicate potrivit dispoziţiilor legale</t>
  </si>
  <si>
    <t>3502</t>
  </si>
  <si>
    <t>350201</t>
  </si>
  <si>
    <t>TITLUL XVII PLĂŢI EFECTUATE ÎN ANII PRECEDENŢI ŞI RECUPERATE ÎN ANUL CURENT (cod 85)</t>
  </si>
  <si>
    <t>Plăţi efectuate în anii precedenţi şi recuperate în anul în curs (cod 85.01)</t>
  </si>
  <si>
    <t xml:space="preserve">Plăţi efectuate în anii precedenţi şi recuperate în anul în curs </t>
  </si>
  <si>
    <t>84</t>
  </si>
  <si>
    <t>85</t>
  </si>
  <si>
    <t>8501</t>
  </si>
  <si>
    <t>Învăţământ preşcolar</t>
  </si>
  <si>
    <t>65020301</t>
  </si>
  <si>
    <t>Anexa nr.1 la HCJ nr.________/2012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</si>
</sst>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sz val="8"/>
      <name val="Arial"/>
      <family val="0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3" fontId="3" fillId="0" borderId="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16" applyFont="1" applyFill="1" applyAlignment="1">
      <alignment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16" applyFont="1" applyFill="1" applyAlignment="1">
      <alignment horizontal="left" wrapText="1"/>
      <protection/>
    </xf>
    <xf numFmtId="0" fontId="2" fillId="0" borderId="0" xfId="17" applyFont="1" applyFill="1" applyBorder="1" applyAlignment="1">
      <alignment vertical="center" wrapText="1"/>
      <protection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1" fontId="2" fillId="2" borderId="3" xfId="15" applyNumberFormat="1" applyFont="1" applyFill="1" applyBorder="1" applyAlignment="1">
      <alignment horizontal="center" vertical="center" wrapText="1"/>
      <protection/>
    </xf>
    <xf numFmtId="3" fontId="3" fillId="0" borderId="3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9">
    <cellStyle name="Normal" xfId="0"/>
    <cellStyle name="Normal_mach03" xfId="15"/>
    <cellStyle name="Normal_Machete buget 99" xfId="16"/>
    <cellStyle name="Normal_VAC 1b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6"/>
  <sheetViews>
    <sheetView tabSelected="1" workbookViewId="0" topLeftCell="A1">
      <selection activeCell="E2" sqref="E2"/>
    </sheetView>
  </sheetViews>
  <sheetFormatPr defaultColWidth="9.140625" defaultRowHeight="12.75"/>
  <cols>
    <col min="1" max="1" width="48.421875" style="2" customWidth="1"/>
    <col min="2" max="2" width="10.140625" style="19" customWidth="1"/>
    <col min="3" max="3" width="14.140625" style="1" customWidth="1"/>
    <col min="4" max="4" width="14.28125" style="1" customWidth="1"/>
    <col min="5" max="5" width="11.28125" style="1" customWidth="1"/>
    <col min="6" max="16384" width="9.140625" style="1" customWidth="1"/>
  </cols>
  <sheetData>
    <row r="1" spans="1:5" s="7" customFormat="1" ht="12.75">
      <c r="A1" s="6" t="s">
        <v>400</v>
      </c>
      <c r="B1" s="17"/>
      <c r="E1" s="8" t="s">
        <v>433</v>
      </c>
    </row>
    <row r="2" spans="1:2" s="7" customFormat="1" ht="12.75">
      <c r="A2" s="9" t="s">
        <v>401</v>
      </c>
      <c r="B2" s="17"/>
    </row>
    <row r="3" spans="1:2" s="7" customFormat="1" ht="12.75">
      <c r="A3" s="10" t="s">
        <v>402</v>
      </c>
      <c r="B3" s="17"/>
    </row>
    <row r="4" spans="1:4" ht="12.75">
      <c r="A4" s="22"/>
      <c r="B4" s="18"/>
      <c r="C4" s="5"/>
      <c r="D4" s="5"/>
    </row>
    <row r="5" spans="1:5" ht="12.75" customHeight="1">
      <c r="A5" s="24" t="s">
        <v>403</v>
      </c>
      <c r="B5" s="24"/>
      <c r="C5" s="24"/>
      <c r="D5" s="24"/>
      <c r="E5" s="24"/>
    </row>
    <row r="6" spans="1:4" ht="12.75" customHeight="1">
      <c r="A6" s="23"/>
      <c r="B6" s="17"/>
      <c r="C6" s="11"/>
      <c r="D6" s="11"/>
    </row>
    <row r="7" ht="12.75">
      <c r="E7" s="12" t="s">
        <v>404</v>
      </c>
    </row>
    <row r="8" spans="1:5" ht="25.5">
      <c r="A8" s="13" t="s">
        <v>0</v>
      </c>
      <c r="B8" s="20" t="s">
        <v>1</v>
      </c>
      <c r="C8" s="14" t="s">
        <v>405</v>
      </c>
      <c r="D8" s="14" t="s">
        <v>406</v>
      </c>
      <c r="E8" s="14" t="s">
        <v>407</v>
      </c>
    </row>
    <row r="9" spans="1:5" ht="25.5">
      <c r="A9" s="3" t="s">
        <v>2</v>
      </c>
      <c r="B9" s="21" t="s">
        <v>3</v>
      </c>
      <c r="C9" s="15">
        <f>C447+C631</f>
        <v>365264000</v>
      </c>
      <c r="D9" s="15">
        <f>D447+D631+D65</f>
        <v>394961107</v>
      </c>
      <c r="E9" s="15">
        <f>E447+E631</f>
        <v>271558853</v>
      </c>
    </row>
    <row r="10" spans="1:5" ht="25.5">
      <c r="A10" s="3" t="s">
        <v>4</v>
      </c>
      <c r="B10" s="21" t="s">
        <v>5</v>
      </c>
      <c r="C10" s="4">
        <f>C448+C632+C35</f>
        <v>70591000</v>
      </c>
      <c r="D10" s="4">
        <f>D448+D632+D35</f>
        <v>70609900</v>
      </c>
      <c r="E10" s="4">
        <f>E448+E632+E35</f>
        <v>71832089</v>
      </c>
    </row>
    <row r="11" spans="1:5" ht="12.75">
      <c r="A11" s="3" t="s">
        <v>6</v>
      </c>
      <c r="B11" s="21" t="s">
        <v>7</v>
      </c>
      <c r="C11" s="4">
        <f>C449+C633</f>
        <v>161661000</v>
      </c>
      <c r="D11" s="4">
        <f>D449+D633</f>
        <v>161220204</v>
      </c>
      <c r="E11" s="4">
        <f>E449+E633</f>
        <v>161477115</v>
      </c>
    </row>
    <row r="12" spans="1:5" ht="12.75">
      <c r="A12" s="3" t="s">
        <v>8</v>
      </c>
      <c r="B12" s="21" t="s">
        <v>9</v>
      </c>
      <c r="C12" s="4">
        <f aca="true" t="shared" si="0" ref="C12:E25">C450</f>
        <v>159604000</v>
      </c>
      <c r="D12" s="4">
        <f t="shared" si="0"/>
        <v>159144304</v>
      </c>
      <c r="E12" s="4">
        <f t="shared" si="0"/>
        <v>159556654</v>
      </c>
    </row>
    <row r="13" spans="1:5" ht="25.5">
      <c r="A13" s="3" t="s">
        <v>10</v>
      </c>
      <c r="B13" s="21" t="s">
        <v>11</v>
      </c>
      <c r="C13" s="4">
        <f t="shared" si="0"/>
        <v>67649000</v>
      </c>
      <c r="D13" s="4">
        <f t="shared" si="0"/>
        <v>67649000</v>
      </c>
      <c r="E13" s="4">
        <f t="shared" si="0"/>
        <v>68745041</v>
      </c>
    </row>
    <row r="14" spans="1:5" ht="25.5">
      <c r="A14" s="3" t="s">
        <v>12</v>
      </c>
      <c r="B14" s="21" t="s">
        <v>13</v>
      </c>
      <c r="C14" s="4">
        <f t="shared" si="0"/>
        <v>67649000</v>
      </c>
      <c r="D14" s="4">
        <f t="shared" si="0"/>
        <v>67649000</v>
      </c>
      <c r="E14" s="4">
        <f t="shared" si="0"/>
        <v>68745041</v>
      </c>
    </row>
    <row r="15" spans="1:5" ht="25.5">
      <c r="A15" s="3" t="s">
        <v>14</v>
      </c>
      <c r="B15" s="21" t="s">
        <v>15</v>
      </c>
      <c r="C15" s="4">
        <f t="shared" si="0"/>
        <v>67649000</v>
      </c>
      <c r="D15" s="4">
        <f t="shared" si="0"/>
        <v>67649000</v>
      </c>
      <c r="E15" s="4">
        <f t="shared" si="0"/>
        <v>68745041</v>
      </c>
    </row>
    <row r="16" spans="1:5" ht="12.75">
      <c r="A16" s="3" t="s">
        <v>16</v>
      </c>
      <c r="B16" s="21" t="s">
        <v>17</v>
      </c>
      <c r="C16" s="4">
        <f t="shared" si="0"/>
        <v>42000000</v>
      </c>
      <c r="D16" s="4">
        <f t="shared" si="0"/>
        <v>42000000</v>
      </c>
      <c r="E16" s="4">
        <f t="shared" si="0"/>
        <v>46730890</v>
      </c>
    </row>
    <row r="17" spans="1:5" ht="25.5">
      <c r="A17" s="3" t="s">
        <v>18</v>
      </c>
      <c r="B17" s="21" t="s">
        <v>19</v>
      </c>
      <c r="C17" s="4">
        <f t="shared" si="0"/>
        <v>25649000</v>
      </c>
      <c r="D17" s="4">
        <f t="shared" si="0"/>
        <v>25649000</v>
      </c>
      <c r="E17" s="4">
        <f t="shared" si="0"/>
        <v>22014151</v>
      </c>
    </row>
    <row r="18" spans="1:5" ht="25.5">
      <c r="A18" s="3" t="s">
        <v>20</v>
      </c>
      <c r="B18" s="21" t="s">
        <v>21</v>
      </c>
      <c r="C18" s="4">
        <f t="shared" si="0"/>
        <v>91955000</v>
      </c>
      <c r="D18" s="4">
        <f t="shared" si="0"/>
        <v>91495304</v>
      </c>
      <c r="E18" s="4">
        <f t="shared" si="0"/>
        <v>90811613</v>
      </c>
    </row>
    <row r="19" spans="1:5" ht="12.75">
      <c r="A19" s="3" t="s">
        <v>22</v>
      </c>
      <c r="B19" s="21" t="s">
        <v>23</v>
      </c>
      <c r="C19" s="4">
        <f t="shared" si="0"/>
        <v>91070000</v>
      </c>
      <c r="D19" s="4">
        <f t="shared" si="0"/>
        <v>90610304</v>
      </c>
      <c r="E19" s="4">
        <f t="shared" si="0"/>
        <v>89653140</v>
      </c>
    </row>
    <row r="20" spans="1:5" ht="38.25">
      <c r="A20" s="3" t="s">
        <v>24</v>
      </c>
      <c r="B20" s="21" t="s">
        <v>25</v>
      </c>
      <c r="C20" s="4">
        <f t="shared" si="0"/>
        <v>62602000</v>
      </c>
      <c r="D20" s="4">
        <f t="shared" si="0"/>
        <v>61942304</v>
      </c>
      <c r="E20" s="4">
        <f t="shared" si="0"/>
        <v>60985140</v>
      </c>
    </row>
    <row r="21" spans="1:5" ht="25.5">
      <c r="A21" s="3" t="s">
        <v>26</v>
      </c>
      <c r="B21" s="21" t="s">
        <v>27</v>
      </c>
      <c r="C21" s="4">
        <f t="shared" si="0"/>
        <v>14492000</v>
      </c>
      <c r="D21" s="4">
        <f t="shared" si="0"/>
        <v>14492000</v>
      </c>
      <c r="E21" s="4">
        <f t="shared" si="0"/>
        <v>14492000</v>
      </c>
    </row>
    <row r="22" spans="1:5" ht="25.5">
      <c r="A22" s="3" t="s">
        <v>28</v>
      </c>
      <c r="B22" s="21" t="s">
        <v>29</v>
      </c>
      <c r="C22" s="4">
        <f t="shared" si="0"/>
        <v>13976000</v>
      </c>
      <c r="D22" s="4">
        <f t="shared" si="0"/>
        <v>14176000</v>
      </c>
      <c r="E22" s="4">
        <f t="shared" si="0"/>
        <v>14176000</v>
      </c>
    </row>
    <row r="23" spans="1:5" ht="38.25">
      <c r="A23" s="3" t="s">
        <v>30</v>
      </c>
      <c r="B23" s="21" t="s">
        <v>31</v>
      </c>
      <c r="C23" s="4">
        <f t="shared" si="0"/>
        <v>885000</v>
      </c>
      <c r="D23" s="4">
        <f t="shared" si="0"/>
        <v>885000</v>
      </c>
      <c r="E23" s="4">
        <f t="shared" si="0"/>
        <v>1158473</v>
      </c>
    </row>
    <row r="24" spans="1:5" ht="25.5">
      <c r="A24" s="3" t="s">
        <v>32</v>
      </c>
      <c r="B24" s="21" t="s">
        <v>33</v>
      </c>
      <c r="C24" s="4">
        <f t="shared" si="0"/>
        <v>86111</v>
      </c>
      <c r="D24" s="4">
        <f t="shared" si="0"/>
        <v>86111</v>
      </c>
      <c r="E24" s="4">
        <f t="shared" si="0"/>
        <v>456599</v>
      </c>
    </row>
    <row r="25" spans="1:5" ht="25.5">
      <c r="A25" s="3" t="s">
        <v>34</v>
      </c>
      <c r="B25" s="21" t="s">
        <v>35</v>
      </c>
      <c r="C25" s="4">
        <f t="shared" si="0"/>
        <v>798889</v>
      </c>
      <c r="D25" s="4">
        <f t="shared" si="0"/>
        <v>798889</v>
      </c>
      <c r="E25" s="4">
        <f t="shared" si="0"/>
        <v>701874</v>
      </c>
    </row>
    <row r="26" spans="1:5" ht="12.75">
      <c r="A26" s="3" t="s">
        <v>36</v>
      </c>
      <c r="B26" s="21" t="s">
        <v>37</v>
      </c>
      <c r="C26" s="4">
        <f>C464+C634</f>
        <v>2057000</v>
      </c>
      <c r="D26" s="4">
        <f>D464+D634</f>
        <v>2075900</v>
      </c>
      <c r="E26" s="4">
        <f>E464+E634</f>
        <v>1920461</v>
      </c>
    </row>
    <row r="27" spans="1:5" ht="12.75">
      <c r="A27" s="3" t="s">
        <v>38</v>
      </c>
      <c r="B27" s="21" t="s">
        <v>39</v>
      </c>
      <c r="C27" s="4">
        <f aca="true" t="shared" si="1" ref="C27:E29">C465</f>
        <v>200000</v>
      </c>
      <c r="D27" s="4">
        <f t="shared" si="1"/>
        <v>200000</v>
      </c>
      <c r="E27" s="4">
        <f t="shared" si="1"/>
        <v>144852</v>
      </c>
    </row>
    <row r="28" spans="1:5" ht="25.5">
      <c r="A28" s="3" t="s">
        <v>40</v>
      </c>
      <c r="B28" s="21" t="s">
        <v>42</v>
      </c>
      <c r="C28" s="4">
        <f t="shared" si="1"/>
        <v>200000</v>
      </c>
      <c r="D28" s="4">
        <f t="shared" si="1"/>
        <v>200000</v>
      </c>
      <c r="E28" s="4">
        <f t="shared" si="1"/>
        <v>144852</v>
      </c>
    </row>
    <row r="29" spans="1:5" ht="12.75">
      <c r="A29" s="3" t="s">
        <v>43</v>
      </c>
      <c r="B29" s="21" t="s">
        <v>45</v>
      </c>
      <c r="C29" s="4">
        <f t="shared" si="1"/>
        <v>200000</v>
      </c>
      <c r="D29" s="4">
        <f t="shared" si="1"/>
        <v>200000</v>
      </c>
      <c r="E29" s="4">
        <f t="shared" si="1"/>
        <v>144852</v>
      </c>
    </row>
    <row r="30" spans="1:5" ht="25.5">
      <c r="A30" s="3" t="s">
        <v>46</v>
      </c>
      <c r="B30" s="21" t="s">
        <v>47</v>
      </c>
      <c r="C30" s="4">
        <f>C468+C635</f>
        <v>1857000</v>
      </c>
      <c r="D30" s="4">
        <f>D468+D635</f>
        <v>1875900</v>
      </c>
      <c r="E30" s="4">
        <f>E468+E635</f>
        <v>1775609</v>
      </c>
    </row>
    <row r="31" spans="1:5" ht="25.5">
      <c r="A31" s="3" t="s">
        <v>421</v>
      </c>
      <c r="B31" s="21" t="s">
        <v>423</v>
      </c>
      <c r="C31" s="4">
        <f aca="true" t="shared" si="2" ref="C31:E34">C469</f>
        <v>0</v>
      </c>
      <c r="D31" s="4">
        <f t="shared" si="2"/>
        <v>0</v>
      </c>
      <c r="E31" s="4">
        <f t="shared" si="2"/>
        <v>82937</v>
      </c>
    </row>
    <row r="32" spans="1:5" ht="25.5">
      <c r="A32" s="3" t="s">
        <v>422</v>
      </c>
      <c r="B32" s="21" t="s">
        <v>424</v>
      </c>
      <c r="C32" s="4">
        <f t="shared" si="2"/>
        <v>0</v>
      </c>
      <c r="D32" s="4">
        <f t="shared" si="2"/>
        <v>0</v>
      </c>
      <c r="E32" s="4">
        <f t="shared" si="2"/>
        <v>82937</v>
      </c>
    </row>
    <row r="33" spans="1:5" ht="38.25">
      <c r="A33" s="3" t="s">
        <v>48</v>
      </c>
      <c r="B33" s="21" t="s">
        <v>49</v>
      </c>
      <c r="C33" s="4">
        <f t="shared" si="2"/>
        <v>1857000</v>
      </c>
      <c r="D33" s="4">
        <f t="shared" si="2"/>
        <v>1857000</v>
      </c>
      <c r="E33" s="4">
        <f t="shared" si="2"/>
        <v>1671272</v>
      </c>
    </row>
    <row r="34" spans="1:5" ht="12.75">
      <c r="A34" s="3" t="s">
        <v>50</v>
      </c>
      <c r="B34" s="21" t="s">
        <v>51</v>
      </c>
      <c r="C34" s="4">
        <f t="shared" si="2"/>
        <v>1857000</v>
      </c>
      <c r="D34" s="4">
        <f t="shared" si="2"/>
        <v>1857000</v>
      </c>
      <c r="E34" s="4">
        <f t="shared" si="2"/>
        <v>1671272</v>
      </c>
    </row>
    <row r="35" spans="1:5" ht="25.5">
      <c r="A35" s="3" t="s">
        <v>52</v>
      </c>
      <c r="B35" s="21" t="s">
        <v>53</v>
      </c>
      <c r="C35" s="4">
        <f>C473+C636</f>
        <v>0</v>
      </c>
      <c r="D35" s="4">
        <f>D473+D636</f>
        <v>18900</v>
      </c>
      <c r="E35" s="4">
        <f>E473+E636</f>
        <v>21400</v>
      </c>
    </row>
    <row r="36" spans="1:5" ht="12.75">
      <c r="A36" s="3" t="s">
        <v>419</v>
      </c>
      <c r="B36" s="21" t="s">
        <v>420</v>
      </c>
      <c r="C36" s="4">
        <f aca="true" t="shared" si="3" ref="C36:E37">C474</f>
        <v>0</v>
      </c>
      <c r="D36" s="4">
        <f t="shared" si="3"/>
        <v>0</v>
      </c>
      <c r="E36" s="4">
        <f t="shared" si="3"/>
        <v>21400</v>
      </c>
    </row>
    <row r="37" spans="1:5" ht="38.25">
      <c r="A37" s="3" t="s">
        <v>54</v>
      </c>
      <c r="B37" s="21" t="s">
        <v>55</v>
      </c>
      <c r="C37" s="4">
        <f t="shared" si="3"/>
        <v>-22127000</v>
      </c>
      <c r="D37" s="4">
        <f t="shared" si="3"/>
        <v>-6843700</v>
      </c>
      <c r="E37" s="4">
        <f t="shared" si="3"/>
        <v>-7000000</v>
      </c>
    </row>
    <row r="38" spans="1:5" ht="12.75">
      <c r="A38" s="3" t="s">
        <v>56</v>
      </c>
      <c r="B38" s="21" t="s">
        <v>57</v>
      </c>
      <c r="C38" s="4">
        <f>C637</f>
        <v>22127000</v>
      </c>
      <c r="D38" s="4">
        <f>D637</f>
        <v>6843700</v>
      </c>
      <c r="E38" s="4">
        <f>E637</f>
        <v>7000000</v>
      </c>
    </row>
    <row r="39" spans="1:5" ht="12.75">
      <c r="A39" s="3" t="s">
        <v>58</v>
      </c>
      <c r="B39" s="21" t="s">
        <v>59</v>
      </c>
      <c r="C39" s="4">
        <f>C476</f>
        <v>0</v>
      </c>
      <c r="D39" s="4">
        <f>D476</f>
        <v>18900</v>
      </c>
      <c r="E39" s="4">
        <f>E476</f>
        <v>0</v>
      </c>
    </row>
    <row r="40" spans="1:5" ht="12.75">
      <c r="A40" s="3" t="s">
        <v>413</v>
      </c>
      <c r="B40" s="21" t="s">
        <v>414</v>
      </c>
      <c r="C40" s="4">
        <f aca="true" t="shared" si="4" ref="C40:E42">C638</f>
        <v>0</v>
      </c>
      <c r="D40" s="4">
        <f t="shared" si="4"/>
        <v>0</v>
      </c>
      <c r="E40" s="4">
        <f t="shared" si="4"/>
        <v>8114</v>
      </c>
    </row>
    <row r="41" spans="1:5" ht="25.5">
      <c r="A41" s="3" t="s">
        <v>412</v>
      </c>
      <c r="B41" s="21">
        <v>3902</v>
      </c>
      <c r="C41" s="4">
        <f t="shared" si="4"/>
        <v>0</v>
      </c>
      <c r="D41" s="4">
        <f t="shared" si="4"/>
        <v>0</v>
      </c>
      <c r="E41" s="4">
        <f t="shared" si="4"/>
        <v>8114</v>
      </c>
    </row>
    <row r="42" spans="1:5" ht="12.75">
      <c r="A42" s="3" t="s">
        <v>56</v>
      </c>
      <c r="B42" s="21">
        <v>390201</v>
      </c>
      <c r="C42" s="4">
        <f t="shared" si="4"/>
        <v>0</v>
      </c>
      <c r="D42" s="4">
        <f t="shared" si="4"/>
        <v>0</v>
      </c>
      <c r="E42" s="4">
        <f t="shared" si="4"/>
        <v>8114</v>
      </c>
    </row>
    <row r="43" spans="1:5" ht="12.75">
      <c r="A43" s="3" t="s">
        <v>60</v>
      </c>
      <c r="B43" s="21" t="s">
        <v>61</v>
      </c>
      <c r="C43" s="4">
        <f aca="true" t="shared" si="5" ref="C43:E45">C477+C641</f>
        <v>89046000</v>
      </c>
      <c r="D43" s="4">
        <f t="shared" si="5"/>
        <v>117365903</v>
      </c>
      <c r="E43" s="4">
        <f t="shared" si="5"/>
        <v>84827561</v>
      </c>
    </row>
    <row r="44" spans="1:5" ht="25.5">
      <c r="A44" s="3" t="s">
        <v>62</v>
      </c>
      <c r="B44" s="21" t="s">
        <v>63</v>
      </c>
      <c r="C44" s="4">
        <f t="shared" si="5"/>
        <v>89046000</v>
      </c>
      <c r="D44" s="4">
        <f t="shared" si="5"/>
        <v>117365903</v>
      </c>
      <c r="E44" s="4">
        <f t="shared" si="5"/>
        <v>84827561</v>
      </c>
    </row>
    <row r="45" spans="1:5" ht="12.75">
      <c r="A45" s="3" t="s">
        <v>64</v>
      </c>
      <c r="B45" s="21" t="s">
        <v>65</v>
      </c>
      <c r="C45" s="4">
        <f t="shared" si="5"/>
        <v>89046000</v>
      </c>
      <c r="D45" s="4">
        <f t="shared" si="5"/>
        <v>117365903</v>
      </c>
      <c r="E45" s="4">
        <f t="shared" si="5"/>
        <v>84827561</v>
      </c>
    </row>
    <row r="46" spans="1:5" ht="25.5">
      <c r="A46" s="3" t="s">
        <v>66</v>
      </c>
      <c r="B46" s="21" t="s">
        <v>67</v>
      </c>
      <c r="C46" s="4">
        <v>28186000</v>
      </c>
      <c r="D46" s="4">
        <v>53825903</v>
      </c>
      <c r="E46" s="15"/>
    </row>
    <row r="47" spans="1:5" ht="12.75">
      <c r="A47" s="3" t="s">
        <v>68</v>
      </c>
      <c r="B47" s="21" t="s">
        <v>69</v>
      </c>
      <c r="C47" s="4">
        <f aca="true" t="shared" si="6" ref="C47:E58">C645</f>
        <v>0</v>
      </c>
      <c r="D47" s="4">
        <f t="shared" si="6"/>
        <v>1691457</v>
      </c>
      <c r="E47" s="4">
        <f t="shared" si="6"/>
        <v>0</v>
      </c>
    </row>
    <row r="48" spans="1:5" ht="25.5">
      <c r="A48" s="3" t="s">
        <v>70</v>
      </c>
      <c r="B48" s="21" t="s">
        <v>71</v>
      </c>
      <c r="C48" s="4">
        <f t="shared" si="6"/>
        <v>0</v>
      </c>
      <c r="D48" s="4">
        <f t="shared" si="6"/>
        <v>13604446</v>
      </c>
      <c r="E48" s="4">
        <f t="shared" si="6"/>
        <v>13372718</v>
      </c>
    </row>
    <row r="49" spans="1:5" ht="38.25">
      <c r="A49" s="3" t="s">
        <v>72</v>
      </c>
      <c r="B49" s="21" t="s">
        <v>73</v>
      </c>
      <c r="C49" s="4">
        <f t="shared" si="6"/>
        <v>0</v>
      </c>
      <c r="D49" s="4">
        <f t="shared" si="6"/>
        <v>10662446</v>
      </c>
      <c r="E49" s="4">
        <f t="shared" si="6"/>
        <v>10661191</v>
      </c>
    </row>
    <row r="50" spans="1:5" ht="25.5">
      <c r="A50" s="3" t="s">
        <v>74</v>
      </c>
      <c r="B50" s="21" t="s">
        <v>75</v>
      </c>
      <c r="C50" s="4">
        <f t="shared" si="6"/>
        <v>0</v>
      </c>
      <c r="D50" s="4">
        <f t="shared" si="6"/>
        <v>2942000</v>
      </c>
      <c r="E50" s="4">
        <f t="shared" si="6"/>
        <v>2711527</v>
      </c>
    </row>
    <row r="51" spans="1:5" ht="25.5">
      <c r="A51" s="3" t="s">
        <v>76</v>
      </c>
      <c r="B51" s="21" t="s">
        <v>77</v>
      </c>
      <c r="C51" s="4">
        <f t="shared" si="6"/>
        <v>1886000</v>
      </c>
      <c r="D51" s="4">
        <f t="shared" si="6"/>
        <v>0</v>
      </c>
      <c r="E51" s="4">
        <f t="shared" si="6"/>
        <v>0</v>
      </c>
    </row>
    <row r="52" spans="1:5" ht="38.25">
      <c r="A52" s="3" t="s">
        <v>409</v>
      </c>
      <c r="B52" s="21">
        <v>420216</v>
      </c>
      <c r="C52" s="4">
        <f t="shared" si="6"/>
        <v>0</v>
      </c>
      <c r="D52" s="4">
        <f t="shared" si="6"/>
        <v>0</v>
      </c>
      <c r="E52" s="4">
        <f t="shared" si="6"/>
        <v>7126833</v>
      </c>
    </row>
    <row r="53" spans="1:5" ht="38.25">
      <c r="A53" s="3" t="s">
        <v>410</v>
      </c>
      <c r="B53" s="21">
        <v>42021601</v>
      </c>
      <c r="C53" s="4">
        <f t="shared" si="6"/>
        <v>0</v>
      </c>
      <c r="D53" s="4">
        <f t="shared" si="6"/>
        <v>0</v>
      </c>
      <c r="E53" s="4">
        <f t="shared" si="6"/>
        <v>6838259</v>
      </c>
    </row>
    <row r="54" spans="1:5" ht="25.5">
      <c r="A54" s="3" t="s">
        <v>411</v>
      </c>
      <c r="B54" s="21">
        <v>42021602</v>
      </c>
      <c r="C54" s="4">
        <f t="shared" si="6"/>
        <v>0</v>
      </c>
      <c r="D54" s="4">
        <f t="shared" si="6"/>
        <v>0</v>
      </c>
      <c r="E54" s="4">
        <f t="shared" si="6"/>
        <v>288574</v>
      </c>
    </row>
    <row r="55" spans="1:5" ht="38.25">
      <c r="A55" s="3" t="s">
        <v>78</v>
      </c>
      <c r="B55" s="21" t="s">
        <v>79</v>
      </c>
      <c r="C55" s="4">
        <f t="shared" si="6"/>
        <v>0</v>
      </c>
      <c r="D55" s="4">
        <f t="shared" si="6"/>
        <v>12234000</v>
      </c>
      <c r="E55" s="4">
        <f t="shared" si="6"/>
        <v>3212000</v>
      </c>
    </row>
    <row r="56" spans="1:5" ht="51">
      <c r="A56" s="3" t="s">
        <v>80</v>
      </c>
      <c r="B56" s="21" t="s">
        <v>81</v>
      </c>
      <c r="C56" s="4">
        <f t="shared" si="6"/>
        <v>0</v>
      </c>
      <c r="D56" s="4">
        <f t="shared" si="6"/>
        <v>7773000</v>
      </c>
      <c r="E56" s="4">
        <f t="shared" si="6"/>
        <v>0</v>
      </c>
    </row>
    <row r="57" spans="1:5" ht="38.25">
      <c r="A57" s="3" t="s">
        <v>82</v>
      </c>
      <c r="B57" s="21" t="s">
        <v>83</v>
      </c>
      <c r="C57" s="4">
        <f t="shared" si="6"/>
        <v>0</v>
      </c>
      <c r="D57" s="4">
        <f t="shared" si="6"/>
        <v>4461000</v>
      </c>
      <c r="E57" s="4">
        <f t="shared" si="6"/>
        <v>3212000</v>
      </c>
    </row>
    <row r="58" spans="1:5" ht="38.25">
      <c r="A58" s="3" t="s">
        <v>84</v>
      </c>
      <c r="B58" s="21" t="s">
        <v>85</v>
      </c>
      <c r="C58" s="4">
        <f t="shared" si="6"/>
        <v>26300000</v>
      </c>
      <c r="D58" s="4">
        <f t="shared" si="6"/>
        <v>26296000</v>
      </c>
      <c r="E58" s="4">
        <f t="shared" si="6"/>
        <v>2872018</v>
      </c>
    </row>
    <row r="59" spans="1:5" ht="63.75">
      <c r="A59" s="3" t="s">
        <v>86</v>
      </c>
      <c r="B59" s="21" t="s">
        <v>87</v>
      </c>
      <c r="C59" s="4">
        <v>60860000</v>
      </c>
      <c r="D59" s="4">
        <v>63540000</v>
      </c>
      <c r="E59" s="15"/>
    </row>
    <row r="60" spans="1:5" ht="25.5">
      <c r="A60" s="3" t="s">
        <v>88</v>
      </c>
      <c r="B60" s="21" t="s">
        <v>89</v>
      </c>
      <c r="C60" s="4">
        <f>C481</f>
        <v>54481000</v>
      </c>
      <c r="D60" s="4">
        <f>D481</f>
        <v>57161000</v>
      </c>
      <c r="E60" s="4">
        <f>E481</f>
        <v>56972023</v>
      </c>
    </row>
    <row r="61" spans="1:5" ht="12.75">
      <c r="A61" s="3" t="s">
        <v>408</v>
      </c>
      <c r="B61" s="21">
        <v>420229</v>
      </c>
      <c r="C61" s="4">
        <f>C657</f>
        <v>0</v>
      </c>
      <c r="D61" s="4">
        <f>D657</f>
        <v>0</v>
      </c>
      <c r="E61" s="4">
        <f>E657</f>
        <v>573732</v>
      </c>
    </row>
    <row r="62" spans="1:5" ht="25.5">
      <c r="A62" s="3" t="s">
        <v>417</v>
      </c>
      <c r="B62" s="21" t="s">
        <v>418</v>
      </c>
      <c r="C62" s="4">
        <f aca="true" t="shared" si="7" ref="C62:E66">C482</f>
        <v>0</v>
      </c>
      <c r="D62" s="4">
        <f t="shared" si="7"/>
        <v>0</v>
      </c>
      <c r="E62" s="4">
        <f t="shared" si="7"/>
        <v>117266</v>
      </c>
    </row>
    <row r="63" spans="1:5" ht="25.5">
      <c r="A63" s="3" t="s">
        <v>90</v>
      </c>
      <c r="B63" s="21" t="s">
        <v>91</v>
      </c>
      <c r="C63" s="4">
        <f t="shared" si="7"/>
        <v>806000</v>
      </c>
      <c r="D63" s="4">
        <f t="shared" si="7"/>
        <v>806000</v>
      </c>
      <c r="E63" s="4">
        <f t="shared" si="7"/>
        <v>580971</v>
      </c>
    </row>
    <row r="64" spans="1:5" ht="25.5">
      <c r="A64" s="3" t="s">
        <v>92</v>
      </c>
      <c r="B64" s="21" t="s">
        <v>93</v>
      </c>
      <c r="C64" s="4">
        <f t="shared" si="7"/>
        <v>5573000</v>
      </c>
      <c r="D64" s="4">
        <f t="shared" si="7"/>
        <v>5573000</v>
      </c>
      <c r="E64" s="4">
        <f t="shared" si="7"/>
        <v>0</v>
      </c>
    </row>
    <row r="65" spans="1:5" ht="25.5">
      <c r="A65" s="3" t="s">
        <v>94</v>
      </c>
      <c r="B65" s="21" t="s">
        <v>95</v>
      </c>
      <c r="C65" s="4">
        <f t="shared" si="7"/>
        <v>0</v>
      </c>
      <c r="D65" s="4">
        <f t="shared" si="7"/>
        <v>1886000</v>
      </c>
      <c r="E65" s="4">
        <f t="shared" si="7"/>
        <v>0</v>
      </c>
    </row>
    <row r="66" spans="1:5" ht="25.5">
      <c r="A66" s="3" t="s">
        <v>96</v>
      </c>
      <c r="B66" s="21" t="s">
        <v>97</v>
      </c>
      <c r="C66" s="4">
        <f t="shared" si="7"/>
        <v>0</v>
      </c>
      <c r="D66" s="4">
        <f t="shared" si="7"/>
        <v>1886000</v>
      </c>
      <c r="E66" s="4">
        <f t="shared" si="7"/>
        <v>0</v>
      </c>
    </row>
    <row r="67" spans="1:5" ht="25.5">
      <c r="A67" s="3" t="s">
        <v>98</v>
      </c>
      <c r="B67" s="21" t="s">
        <v>99</v>
      </c>
      <c r="C67" s="4">
        <f aca="true" t="shared" si="8" ref="C67:E77">C660</f>
        <v>114557000</v>
      </c>
      <c r="D67" s="4">
        <f t="shared" si="8"/>
        <v>114489000</v>
      </c>
      <c r="E67" s="4">
        <f t="shared" si="8"/>
        <v>25246063</v>
      </c>
    </row>
    <row r="68" spans="1:5" ht="12.75">
      <c r="A68" s="3" t="s">
        <v>100</v>
      </c>
      <c r="B68" s="21" t="s">
        <v>101</v>
      </c>
      <c r="C68" s="4">
        <f t="shared" si="8"/>
        <v>108936000</v>
      </c>
      <c r="D68" s="4">
        <f t="shared" si="8"/>
        <v>108868000</v>
      </c>
      <c r="E68" s="4">
        <f t="shared" si="8"/>
        <v>24874580</v>
      </c>
    </row>
    <row r="69" spans="1:5" ht="12.75">
      <c r="A69" s="3" t="s">
        <v>102</v>
      </c>
      <c r="B69" s="21" t="s">
        <v>103</v>
      </c>
      <c r="C69" s="4">
        <f t="shared" si="8"/>
        <v>48254000</v>
      </c>
      <c r="D69" s="4">
        <f t="shared" si="8"/>
        <v>49486000</v>
      </c>
      <c r="E69" s="4">
        <f t="shared" si="8"/>
        <v>2064035</v>
      </c>
    </row>
    <row r="70" spans="1:5" ht="12.75">
      <c r="A70" s="3" t="s">
        <v>104</v>
      </c>
      <c r="B70" s="21" t="s">
        <v>105</v>
      </c>
      <c r="C70" s="4">
        <f t="shared" si="8"/>
        <v>1300000</v>
      </c>
      <c r="D70" s="4">
        <f t="shared" si="8"/>
        <v>0</v>
      </c>
      <c r="E70" s="4">
        <f t="shared" si="8"/>
        <v>1556339</v>
      </c>
    </row>
    <row r="71" spans="1:5" ht="12.75">
      <c r="A71" s="3" t="s">
        <v>106</v>
      </c>
      <c r="B71" s="21" t="s">
        <v>107</v>
      </c>
      <c r="C71" s="4">
        <f t="shared" si="8"/>
        <v>59382000</v>
      </c>
      <c r="D71" s="4">
        <f t="shared" si="8"/>
        <v>59382000</v>
      </c>
      <c r="E71" s="4">
        <f t="shared" si="8"/>
        <v>21254206</v>
      </c>
    </row>
    <row r="72" spans="1:5" ht="12.75">
      <c r="A72" s="3" t="s">
        <v>108</v>
      </c>
      <c r="B72" s="21" t="s">
        <v>109</v>
      </c>
      <c r="C72" s="4">
        <f t="shared" si="8"/>
        <v>1654000</v>
      </c>
      <c r="D72" s="4">
        <f t="shared" si="8"/>
        <v>1654000</v>
      </c>
      <c r="E72" s="4">
        <f t="shared" si="8"/>
        <v>371483</v>
      </c>
    </row>
    <row r="73" spans="1:5" ht="12.75">
      <c r="A73" s="3" t="s">
        <v>102</v>
      </c>
      <c r="B73" s="21" t="s">
        <v>110</v>
      </c>
      <c r="C73" s="4">
        <f t="shared" si="8"/>
        <v>1468000</v>
      </c>
      <c r="D73" s="4">
        <f t="shared" si="8"/>
        <v>1654000</v>
      </c>
      <c r="E73" s="4">
        <f t="shared" si="8"/>
        <v>204185</v>
      </c>
    </row>
    <row r="74" spans="1:5" ht="12.75">
      <c r="A74" s="3" t="s">
        <v>104</v>
      </c>
      <c r="B74" s="21" t="s">
        <v>111</v>
      </c>
      <c r="C74" s="4">
        <f t="shared" si="8"/>
        <v>186000</v>
      </c>
      <c r="D74" s="4">
        <f t="shared" si="8"/>
        <v>0</v>
      </c>
      <c r="E74" s="4">
        <f t="shared" si="8"/>
        <v>167298</v>
      </c>
    </row>
    <row r="75" spans="1:5" ht="25.5">
      <c r="A75" s="3" t="s">
        <v>112</v>
      </c>
      <c r="B75" s="21" t="s">
        <v>113</v>
      </c>
      <c r="C75" s="4">
        <f t="shared" si="8"/>
        <v>58000</v>
      </c>
      <c r="D75" s="4">
        <f t="shared" si="8"/>
        <v>58000</v>
      </c>
      <c r="E75" s="4">
        <f t="shared" si="8"/>
        <v>0</v>
      </c>
    </row>
    <row r="76" spans="1:5" ht="12.75">
      <c r="A76" s="3" t="s">
        <v>102</v>
      </c>
      <c r="B76" s="21" t="s">
        <v>114</v>
      </c>
      <c r="C76" s="4">
        <f t="shared" si="8"/>
        <v>0</v>
      </c>
      <c r="D76" s="4">
        <f t="shared" si="8"/>
        <v>58000</v>
      </c>
      <c r="E76" s="4">
        <f t="shared" si="8"/>
        <v>0</v>
      </c>
    </row>
    <row r="77" spans="1:5" ht="12.75">
      <c r="A77" s="3" t="s">
        <v>104</v>
      </c>
      <c r="B77" s="21" t="s">
        <v>115</v>
      </c>
      <c r="C77" s="4">
        <f t="shared" si="8"/>
        <v>58000</v>
      </c>
      <c r="D77" s="4">
        <f t="shared" si="8"/>
        <v>0</v>
      </c>
      <c r="E77" s="4">
        <f t="shared" si="8"/>
        <v>0</v>
      </c>
    </row>
    <row r="78" spans="1:5" ht="12.75">
      <c r="A78" s="3" t="s">
        <v>116</v>
      </c>
      <c r="B78" s="21" t="s">
        <v>117</v>
      </c>
      <c r="C78" s="4">
        <f>C79</f>
        <v>3909000</v>
      </c>
      <c r="D78" s="4">
        <f>D79</f>
        <v>3909000</v>
      </c>
      <c r="E78" s="4">
        <f>E79</f>
        <v>0</v>
      </c>
    </row>
    <row r="79" spans="1:5" ht="12.75">
      <c r="A79" s="3" t="s">
        <v>102</v>
      </c>
      <c r="B79" s="21" t="s">
        <v>118</v>
      </c>
      <c r="C79" s="4">
        <f>C672</f>
        <v>3909000</v>
      </c>
      <c r="D79" s="4">
        <f>D672</f>
        <v>3909000</v>
      </c>
      <c r="E79" s="4">
        <f>E672</f>
        <v>0</v>
      </c>
    </row>
    <row r="80" spans="1:5" ht="25.5">
      <c r="A80" s="3" t="s">
        <v>119</v>
      </c>
      <c r="B80" s="21" t="s">
        <v>120</v>
      </c>
      <c r="C80" s="15">
        <f>C81</f>
        <v>443629000</v>
      </c>
      <c r="D80" s="15">
        <f>D81</f>
        <v>473326107</v>
      </c>
      <c r="E80" s="15">
        <f>E81</f>
        <v>297448731</v>
      </c>
    </row>
    <row r="81" spans="1:5" ht="12.75">
      <c r="A81" s="3" t="s">
        <v>121</v>
      </c>
      <c r="B81" s="21"/>
      <c r="C81" s="15">
        <f>C82+C112</f>
        <v>443629000</v>
      </c>
      <c r="D81" s="15">
        <f>D82+D112</f>
        <v>473326107</v>
      </c>
      <c r="E81" s="15">
        <f>E82+E112</f>
        <v>297448731</v>
      </c>
    </row>
    <row r="82" spans="1:5" ht="12.75">
      <c r="A82" s="3" t="s">
        <v>122</v>
      </c>
      <c r="B82" s="21" t="s">
        <v>123</v>
      </c>
      <c r="C82" s="15">
        <f>C83+C105+C109</f>
        <v>200394000</v>
      </c>
      <c r="D82" s="15">
        <f>D83+D105+D109</f>
        <v>217916504</v>
      </c>
      <c r="E82" s="15">
        <f>E83+E105+E109</f>
        <v>204870236</v>
      </c>
    </row>
    <row r="83" spans="1:5" ht="25.5">
      <c r="A83" s="3" t="s">
        <v>124</v>
      </c>
      <c r="B83" s="21" t="s">
        <v>125</v>
      </c>
      <c r="C83" s="15">
        <f>C84+C85+C86+C89+C91+C97+C101</f>
        <v>199415000</v>
      </c>
      <c r="D83" s="15">
        <f>D84+D85+D86+D89+D91+D97+D101</f>
        <v>216937504</v>
      </c>
      <c r="E83" s="15">
        <f>E84+E85+E86+E89+E91+E97+E101</f>
        <v>204451579</v>
      </c>
    </row>
    <row r="84" spans="1:5" ht="25.5">
      <c r="A84" s="3" t="s">
        <v>126</v>
      </c>
      <c r="B84" s="21" t="s">
        <v>127</v>
      </c>
      <c r="C84" s="15">
        <f>C150+C168+C200+C208+C257+C296</f>
        <v>41059000</v>
      </c>
      <c r="D84" s="15">
        <f>D150+D168+D200+D208+D257+D296</f>
        <v>38086832</v>
      </c>
      <c r="E84" s="15">
        <f>E150+E168+E200+E208+E257+E296</f>
        <v>37462824</v>
      </c>
    </row>
    <row r="85" spans="1:5" ht="12.75">
      <c r="A85" s="3" t="s">
        <v>128</v>
      </c>
      <c r="B85" s="21" t="s">
        <v>129</v>
      </c>
      <c r="C85" s="15">
        <f>C151+C169+C201+C209+C258+C297+C397+C433</f>
        <v>58238000</v>
      </c>
      <c r="D85" s="15">
        <f>D151+D169+D201+D209+D258+D297+D397+D433</f>
        <v>79339368</v>
      </c>
      <c r="E85" s="15">
        <f>E151+E169+E201+E209+E258+E297+E397+E433</f>
        <v>69724584</v>
      </c>
    </row>
    <row r="86" spans="1:5" ht="12.75">
      <c r="A86" s="3" t="s">
        <v>130</v>
      </c>
      <c r="B86" s="21" t="s">
        <v>131</v>
      </c>
      <c r="C86" s="15">
        <f aca="true" t="shared" si="9" ref="C86:E87">C87</f>
        <v>821000</v>
      </c>
      <c r="D86" s="15">
        <f t="shared" si="9"/>
        <v>821000</v>
      </c>
      <c r="E86" s="15">
        <f t="shared" si="9"/>
        <v>586029</v>
      </c>
    </row>
    <row r="87" spans="1:5" ht="25.5">
      <c r="A87" s="3" t="s">
        <v>132</v>
      </c>
      <c r="B87" s="21" t="s">
        <v>42</v>
      </c>
      <c r="C87" s="15">
        <f t="shared" si="9"/>
        <v>821000</v>
      </c>
      <c r="D87" s="15">
        <f t="shared" si="9"/>
        <v>821000</v>
      </c>
      <c r="E87" s="15">
        <f t="shared" si="9"/>
        <v>586029</v>
      </c>
    </row>
    <row r="88" spans="1:5" ht="25.5">
      <c r="A88" s="3" t="s">
        <v>133</v>
      </c>
      <c r="B88" s="21" t="s">
        <v>134</v>
      </c>
      <c r="C88" s="15">
        <f>C194</f>
        <v>821000</v>
      </c>
      <c r="D88" s="15">
        <f>D194</f>
        <v>821000</v>
      </c>
      <c r="E88" s="15">
        <f>E194</f>
        <v>586029</v>
      </c>
    </row>
    <row r="89" spans="1:5" ht="12.75">
      <c r="A89" s="3" t="s">
        <v>135</v>
      </c>
      <c r="B89" s="21" t="s">
        <v>136</v>
      </c>
      <c r="C89" s="15">
        <f>C90</f>
        <v>3505000</v>
      </c>
      <c r="D89" s="15">
        <f>D90</f>
        <v>0</v>
      </c>
      <c r="E89" s="15">
        <f>E90</f>
        <v>0</v>
      </c>
    </row>
    <row r="90" spans="1:5" ht="25.5">
      <c r="A90" s="3" t="s">
        <v>137</v>
      </c>
      <c r="B90" s="21" t="s">
        <v>138</v>
      </c>
      <c r="C90" s="15">
        <f>C171</f>
        <v>3505000</v>
      </c>
      <c r="D90" s="15">
        <f>D171</f>
        <v>0</v>
      </c>
      <c r="E90" s="15">
        <f>E171</f>
        <v>0</v>
      </c>
    </row>
    <row r="91" spans="1:5" ht="25.5">
      <c r="A91" s="3" t="s">
        <v>139</v>
      </c>
      <c r="B91" s="21" t="s">
        <v>140</v>
      </c>
      <c r="C91" s="15">
        <f>C92</f>
        <v>19284000</v>
      </c>
      <c r="D91" s="15">
        <f>D92</f>
        <v>20401000</v>
      </c>
      <c r="E91" s="15">
        <f>E92</f>
        <v>19711375</v>
      </c>
    </row>
    <row r="92" spans="1:5" ht="12.75">
      <c r="A92" s="3" t="s">
        <v>141</v>
      </c>
      <c r="B92" s="21" t="s">
        <v>142</v>
      </c>
      <c r="C92" s="15">
        <f>C93+C94+C95+C96</f>
        <v>19284000</v>
      </c>
      <c r="D92" s="15">
        <f>D93+D94+D95+D96</f>
        <v>20401000</v>
      </c>
      <c r="E92" s="15">
        <f>E93+E94+E95+E96</f>
        <v>19711375</v>
      </c>
    </row>
    <row r="93" spans="1:5" ht="12.75">
      <c r="A93" s="3" t="s">
        <v>143</v>
      </c>
      <c r="B93" s="21" t="s">
        <v>144</v>
      </c>
      <c r="C93" s="15">
        <f>C174+C212+C261+C300+C436</f>
        <v>14067000</v>
      </c>
      <c r="D93" s="15">
        <f>D174+D212+D261+D300+D436</f>
        <v>14534000</v>
      </c>
      <c r="E93" s="15">
        <f>E174+E212+E261+E300+E436</f>
        <v>13937740</v>
      </c>
    </row>
    <row r="94" spans="1:5" ht="12.75">
      <c r="A94" s="3" t="s">
        <v>145</v>
      </c>
      <c r="B94" s="21" t="s">
        <v>146</v>
      </c>
      <c r="C94" s="15">
        <f>C437</f>
        <v>61000</v>
      </c>
      <c r="D94" s="15">
        <f>D437</f>
        <v>61000</v>
      </c>
      <c r="E94" s="15">
        <f>E437</f>
        <v>46635</v>
      </c>
    </row>
    <row r="95" spans="1:5" ht="25.5">
      <c r="A95" s="3" t="s">
        <v>147</v>
      </c>
      <c r="B95" s="21" t="s">
        <v>148</v>
      </c>
      <c r="C95" s="15">
        <f>C400</f>
        <v>4350000</v>
      </c>
      <c r="D95" s="15">
        <f>D400</f>
        <v>5000000</v>
      </c>
      <c r="E95" s="15">
        <f>E400</f>
        <v>5000000</v>
      </c>
    </row>
    <row r="96" spans="1:5" ht="25.5">
      <c r="A96" s="3" t="s">
        <v>149</v>
      </c>
      <c r="B96" s="21" t="s">
        <v>150</v>
      </c>
      <c r="C96" s="15">
        <f>C386</f>
        <v>806000</v>
      </c>
      <c r="D96" s="15">
        <f>D386</f>
        <v>806000</v>
      </c>
      <c r="E96" s="15">
        <f>E386</f>
        <v>727000</v>
      </c>
    </row>
    <row r="97" spans="1:5" ht="12.75">
      <c r="A97" s="3" t="s">
        <v>151</v>
      </c>
      <c r="B97" s="21" t="s">
        <v>44</v>
      </c>
      <c r="C97" s="15">
        <f>C98</f>
        <v>68942000</v>
      </c>
      <c r="D97" s="15">
        <f>D98</f>
        <v>70653304</v>
      </c>
      <c r="E97" s="15">
        <f>E98</f>
        <v>69487097</v>
      </c>
    </row>
    <row r="98" spans="1:5" ht="12.75">
      <c r="A98" s="3" t="s">
        <v>152</v>
      </c>
      <c r="B98" s="21" t="s">
        <v>153</v>
      </c>
      <c r="C98" s="15">
        <f>C99+C100</f>
        <v>68942000</v>
      </c>
      <c r="D98" s="15">
        <f>D99+D100</f>
        <v>70653304</v>
      </c>
      <c r="E98" s="15">
        <f>E99+E100</f>
        <v>69487097</v>
      </c>
    </row>
    <row r="99" spans="1:5" ht="12.75">
      <c r="A99" s="3" t="s">
        <v>154</v>
      </c>
      <c r="B99" s="21" t="s">
        <v>155</v>
      </c>
      <c r="C99" s="15">
        <f>C303</f>
        <v>53807089</v>
      </c>
      <c r="D99" s="15">
        <f>D303</f>
        <v>57462389</v>
      </c>
      <c r="E99" s="15">
        <f>E303</f>
        <v>57393839</v>
      </c>
    </row>
    <row r="100" spans="1:5" ht="12.75">
      <c r="A100" s="3" t="s">
        <v>156</v>
      </c>
      <c r="B100" s="21" t="s">
        <v>157</v>
      </c>
      <c r="C100" s="15">
        <f>C215+C304</f>
        <v>15134911</v>
      </c>
      <c r="D100" s="15">
        <f>D215+D304</f>
        <v>13190915</v>
      </c>
      <c r="E100" s="15">
        <f>E215+E304</f>
        <v>12093258</v>
      </c>
    </row>
    <row r="101" spans="1:5" ht="12.75">
      <c r="A101" s="3" t="s">
        <v>158</v>
      </c>
      <c r="B101" s="21" t="s">
        <v>159</v>
      </c>
      <c r="C101" s="15">
        <f>C102+C103+C104</f>
        <v>7566000</v>
      </c>
      <c r="D101" s="15">
        <f>D102+D103+D104</f>
        <v>7636000</v>
      </c>
      <c r="E101" s="15">
        <f>E102+E103+E104</f>
        <v>7479670</v>
      </c>
    </row>
    <row r="102" spans="1:5" ht="12.75">
      <c r="A102" s="3" t="s">
        <v>160</v>
      </c>
      <c r="B102" s="21" t="s">
        <v>161</v>
      </c>
      <c r="C102" s="15">
        <f>C263+C306+C439</f>
        <v>1266000</v>
      </c>
      <c r="D102" s="15">
        <f>D263+D306+D439</f>
        <v>1236000</v>
      </c>
      <c r="E102" s="15">
        <f>E263+E306+E439</f>
        <v>1166687</v>
      </c>
    </row>
    <row r="103" spans="1:5" ht="12.75">
      <c r="A103" s="3" t="s">
        <v>162</v>
      </c>
      <c r="B103" s="21" t="s">
        <v>163</v>
      </c>
      <c r="C103" s="15">
        <f aca="true" t="shared" si="10" ref="C103:E104">C264</f>
        <v>400000</v>
      </c>
      <c r="D103" s="15">
        <f t="shared" si="10"/>
        <v>500000</v>
      </c>
      <c r="E103" s="15">
        <f t="shared" si="10"/>
        <v>467584</v>
      </c>
    </row>
    <row r="104" spans="1:5" ht="12.75">
      <c r="A104" s="3" t="s">
        <v>164</v>
      </c>
      <c r="B104" s="21" t="s">
        <v>165</v>
      </c>
      <c r="C104" s="15">
        <f t="shared" si="10"/>
        <v>5900000</v>
      </c>
      <c r="D104" s="15">
        <f t="shared" si="10"/>
        <v>5900000</v>
      </c>
      <c r="E104" s="15">
        <f t="shared" si="10"/>
        <v>5845399</v>
      </c>
    </row>
    <row r="105" spans="1:5" ht="12.75">
      <c r="A105" s="3" t="s">
        <v>166</v>
      </c>
      <c r="B105" s="21" t="s">
        <v>167</v>
      </c>
      <c r="C105" s="4">
        <v>979000</v>
      </c>
      <c r="D105" s="4">
        <v>979000</v>
      </c>
      <c r="E105" s="15">
        <f>E106</f>
        <v>942120</v>
      </c>
    </row>
    <row r="106" spans="1:5" ht="25.5">
      <c r="A106" s="3" t="s">
        <v>168</v>
      </c>
      <c r="B106" s="21" t="s">
        <v>169</v>
      </c>
      <c r="C106" s="4">
        <v>979000</v>
      </c>
      <c r="D106" s="4">
        <v>979000</v>
      </c>
      <c r="E106" s="15">
        <f>E107</f>
        <v>942120</v>
      </c>
    </row>
    <row r="107" spans="1:5" ht="25.5">
      <c r="A107" s="3" t="s">
        <v>170</v>
      </c>
      <c r="B107" s="21" t="s">
        <v>171</v>
      </c>
      <c r="C107" s="4">
        <v>979000</v>
      </c>
      <c r="D107" s="4">
        <v>979000</v>
      </c>
      <c r="E107" s="15">
        <f>E108</f>
        <v>942120</v>
      </c>
    </row>
    <row r="108" spans="1:5" ht="25.5">
      <c r="A108" s="3" t="s">
        <v>172</v>
      </c>
      <c r="B108" s="21" t="s">
        <v>173</v>
      </c>
      <c r="C108" s="15">
        <f>C404</f>
        <v>979000</v>
      </c>
      <c r="D108" s="15">
        <f>D404</f>
        <v>979000</v>
      </c>
      <c r="E108" s="15">
        <f>E404</f>
        <v>942120</v>
      </c>
    </row>
    <row r="109" spans="1:5" ht="25.5">
      <c r="A109" s="3" t="s">
        <v>425</v>
      </c>
      <c r="B109" s="21" t="s">
        <v>428</v>
      </c>
      <c r="C109" s="4">
        <f aca="true" t="shared" si="11" ref="C109:E110">C110</f>
        <v>0</v>
      </c>
      <c r="D109" s="4">
        <f t="shared" si="11"/>
        <v>0</v>
      </c>
      <c r="E109" s="4">
        <f t="shared" si="11"/>
        <v>-523463</v>
      </c>
    </row>
    <row r="110" spans="1:5" ht="25.5">
      <c r="A110" s="3" t="s">
        <v>426</v>
      </c>
      <c r="B110" s="21" t="s">
        <v>429</v>
      </c>
      <c r="C110" s="4">
        <f t="shared" si="11"/>
        <v>0</v>
      </c>
      <c r="D110" s="4">
        <f t="shared" si="11"/>
        <v>0</v>
      </c>
      <c r="E110" s="4">
        <f t="shared" si="11"/>
        <v>-523463</v>
      </c>
    </row>
    <row r="111" spans="1:5" ht="25.5">
      <c r="A111" s="3" t="s">
        <v>427</v>
      </c>
      <c r="B111" s="21" t="s">
        <v>430</v>
      </c>
      <c r="C111" s="16">
        <f>C517</f>
        <v>0</v>
      </c>
      <c r="D111" s="16">
        <f>D517</f>
        <v>0</v>
      </c>
      <c r="E111" s="16">
        <f>E517</f>
        <v>-523463</v>
      </c>
    </row>
    <row r="112" spans="1:5" ht="12.75">
      <c r="A112" s="3" t="s">
        <v>174</v>
      </c>
      <c r="B112" s="21" t="s">
        <v>175</v>
      </c>
      <c r="C112" s="15">
        <f>C113+C116+C119+C135+C142</f>
        <v>243235000</v>
      </c>
      <c r="D112" s="15">
        <f>D113+D116+D119+D135+D142</f>
        <v>255409603</v>
      </c>
      <c r="E112" s="15">
        <f>E113+E116+E119+E135+E142</f>
        <v>92578495</v>
      </c>
    </row>
    <row r="113" spans="1:5" ht="25.5">
      <c r="A113" s="3" t="s">
        <v>176</v>
      </c>
      <c r="B113" s="21" t="s">
        <v>140</v>
      </c>
      <c r="C113" s="15">
        <f aca="true" t="shared" si="12" ref="C113:E114">C114</f>
        <v>4500000</v>
      </c>
      <c r="D113" s="15">
        <f t="shared" si="12"/>
        <v>17450300</v>
      </c>
      <c r="E113" s="15">
        <f t="shared" si="12"/>
        <v>13819307</v>
      </c>
    </row>
    <row r="114" spans="1:5" ht="12.75">
      <c r="A114" s="3" t="s">
        <v>177</v>
      </c>
      <c r="B114" s="21" t="s">
        <v>178</v>
      </c>
      <c r="C114" s="15">
        <f t="shared" si="12"/>
        <v>4500000</v>
      </c>
      <c r="D114" s="15">
        <f t="shared" si="12"/>
        <v>17450300</v>
      </c>
      <c r="E114" s="15">
        <f t="shared" si="12"/>
        <v>13819307</v>
      </c>
    </row>
    <row r="115" spans="1:5" ht="25.5">
      <c r="A115" s="3" t="s">
        <v>179</v>
      </c>
      <c r="B115" s="21" t="s">
        <v>180</v>
      </c>
      <c r="C115" s="15">
        <f>C244</f>
        <v>4500000</v>
      </c>
      <c r="D115" s="15">
        <f>D244</f>
        <v>17450300</v>
      </c>
      <c r="E115" s="15">
        <f>E244</f>
        <v>13819307</v>
      </c>
    </row>
    <row r="116" spans="1:5" ht="12.75">
      <c r="A116" s="3" t="s">
        <v>181</v>
      </c>
      <c r="B116" s="21" t="s">
        <v>41</v>
      </c>
      <c r="C116" s="15">
        <f aca="true" t="shared" si="13" ref="C116:E117">C117</f>
        <v>15321000</v>
      </c>
      <c r="D116" s="15">
        <f t="shared" si="13"/>
        <v>35183903</v>
      </c>
      <c r="E116" s="15">
        <f t="shared" si="13"/>
        <v>24438098</v>
      </c>
    </row>
    <row r="117" spans="1:5" ht="38.25">
      <c r="A117" s="3" t="s">
        <v>182</v>
      </c>
      <c r="B117" s="21" t="s">
        <v>183</v>
      </c>
      <c r="C117" s="15">
        <f t="shared" si="13"/>
        <v>15321000</v>
      </c>
      <c r="D117" s="15">
        <f t="shared" si="13"/>
        <v>35183903</v>
      </c>
      <c r="E117" s="15">
        <f t="shared" si="13"/>
        <v>24438098</v>
      </c>
    </row>
    <row r="118" spans="1:5" ht="12.75">
      <c r="A118" s="3" t="s">
        <v>184</v>
      </c>
      <c r="B118" s="21" t="s">
        <v>185</v>
      </c>
      <c r="C118" s="15">
        <f>C272+C313+C337+C346+C390+C411</f>
        <v>15321000</v>
      </c>
      <c r="D118" s="15">
        <f>D272+D313+D337+D346+D390+D411</f>
        <v>35183903</v>
      </c>
      <c r="E118" s="15">
        <f>E272+E313+E337+E346+E390+E411</f>
        <v>24438098</v>
      </c>
    </row>
    <row r="119" spans="1:5" ht="38.25">
      <c r="A119" s="3" t="s">
        <v>186</v>
      </c>
      <c r="B119" s="21" t="s">
        <v>187</v>
      </c>
      <c r="C119" s="15">
        <f>C120+C124+C127+C131</f>
        <v>199699000</v>
      </c>
      <c r="D119" s="15">
        <f>D120+D124+D127+D131</f>
        <v>178271000</v>
      </c>
      <c r="E119" s="15">
        <f>E120+E124+E127+E131</f>
        <v>38156607</v>
      </c>
    </row>
    <row r="120" spans="1:5" ht="25.5">
      <c r="A120" s="3" t="s">
        <v>188</v>
      </c>
      <c r="B120" s="21" t="s">
        <v>189</v>
      </c>
      <c r="C120" s="15">
        <f>C121+C122+C123</f>
        <v>191241000</v>
      </c>
      <c r="D120" s="15">
        <f>D121+D122+D123</f>
        <v>169813000</v>
      </c>
      <c r="E120" s="15">
        <f>E121+E122+E123</f>
        <v>36369327</v>
      </c>
    </row>
    <row r="121" spans="1:5" ht="12.75">
      <c r="A121" s="3" t="s">
        <v>190</v>
      </c>
      <c r="B121" s="21" t="s">
        <v>191</v>
      </c>
      <c r="C121" s="15">
        <f aca="true" t="shared" si="14" ref="C121:E122">C247+C275+C316+C349+C365+C414</f>
        <v>77355000</v>
      </c>
      <c r="D121" s="15">
        <f t="shared" si="14"/>
        <v>55787000</v>
      </c>
      <c r="E121" s="15">
        <f t="shared" si="14"/>
        <v>14316027</v>
      </c>
    </row>
    <row r="122" spans="1:5" ht="12.75">
      <c r="A122" s="3" t="s">
        <v>192</v>
      </c>
      <c r="B122" s="21" t="s">
        <v>193</v>
      </c>
      <c r="C122" s="15">
        <f t="shared" si="14"/>
        <v>108936000</v>
      </c>
      <c r="D122" s="15">
        <f t="shared" si="14"/>
        <v>108868000</v>
      </c>
      <c r="E122" s="15">
        <f t="shared" si="14"/>
        <v>18162772</v>
      </c>
    </row>
    <row r="123" spans="1:5" ht="12.75">
      <c r="A123" s="3" t="s">
        <v>194</v>
      </c>
      <c r="B123" s="21" t="s">
        <v>195</v>
      </c>
      <c r="C123" s="15">
        <f>C277+C318+C351+C367+C416</f>
        <v>4950000</v>
      </c>
      <c r="D123" s="15">
        <f>D277+D318+D351+D367+D416</f>
        <v>5158000</v>
      </c>
      <c r="E123" s="15">
        <f>E277+E318+E351+E367+E416</f>
        <v>3890528</v>
      </c>
    </row>
    <row r="124" spans="1:5" ht="25.5">
      <c r="A124" s="3" t="s">
        <v>196</v>
      </c>
      <c r="B124" s="21" t="s">
        <v>197</v>
      </c>
      <c r="C124" s="15">
        <f>C125+C126</f>
        <v>1079000</v>
      </c>
      <c r="D124" s="15">
        <f>D125+D126</f>
        <v>1079000</v>
      </c>
      <c r="E124" s="15">
        <f>E125+E126</f>
        <v>480748</v>
      </c>
    </row>
    <row r="125" spans="1:5" ht="12.75">
      <c r="A125" s="3" t="s">
        <v>190</v>
      </c>
      <c r="B125" s="21" t="s">
        <v>198</v>
      </c>
      <c r="C125" s="15">
        <f aca="true" t="shared" si="15" ref="C125:E126">C369</f>
        <v>367000</v>
      </c>
      <c r="D125" s="15">
        <f t="shared" si="15"/>
        <v>367000</v>
      </c>
      <c r="E125" s="15">
        <f t="shared" si="15"/>
        <v>112339</v>
      </c>
    </row>
    <row r="126" spans="1:5" ht="12.75">
      <c r="A126" s="3" t="s">
        <v>192</v>
      </c>
      <c r="B126" s="21" t="s">
        <v>199</v>
      </c>
      <c r="C126" s="15">
        <f t="shared" si="15"/>
        <v>712000</v>
      </c>
      <c r="D126" s="15">
        <f t="shared" si="15"/>
        <v>712000</v>
      </c>
      <c r="E126" s="15">
        <f t="shared" si="15"/>
        <v>368409</v>
      </c>
    </row>
    <row r="127" spans="1:5" ht="25.5">
      <c r="A127" s="3" t="s">
        <v>200</v>
      </c>
      <c r="B127" s="21" t="s">
        <v>201</v>
      </c>
      <c r="C127" s="15">
        <f>C128+C129+C130</f>
        <v>130000</v>
      </c>
      <c r="D127" s="15">
        <f>D128+D129+D130</f>
        <v>130000</v>
      </c>
      <c r="E127" s="15">
        <f>E128+E129+E130</f>
        <v>48412</v>
      </c>
    </row>
    <row r="128" spans="1:5" ht="12.75">
      <c r="A128" s="3" t="s">
        <v>190</v>
      </c>
      <c r="B128" s="21" t="s">
        <v>202</v>
      </c>
      <c r="C128" s="15">
        <f aca="true" t="shared" si="16" ref="C128:E129">C372</f>
        <v>58000</v>
      </c>
      <c r="D128" s="15">
        <f t="shared" si="16"/>
        <v>72000</v>
      </c>
      <c r="E128" s="15">
        <f t="shared" si="16"/>
        <v>968</v>
      </c>
    </row>
    <row r="129" spans="1:5" ht="12.75">
      <c r="A129" s="3" t="s">
        <v>192</v>
      </c>
      <c r="B129" s="21" t="s">
        <v>203</v>
      </c>
      <c r="C129" s="15">
        <f t="shared" si="16"/>
        <v>58000</v>
      </c>
      <c r="D129" s="15">
        <f t="shared" si="16"/>
        <v>58000</v>
      </c>
      <c r="E129" s="15">
        <f t="shared" si="16"/>
        <v>47444</v>
      </c>
    </row>
    <row r="130" spans="1:5" ht="12.75">
      <c r="A130" s="3" t="s">
        <v>194</v>
      </c>
      <c r="B130" s="21" t="s">
        <v>204</v>
      </c>
      <c r="C130" s="4">
        <v>14000</v>
      </c>
      <c r="D130" s="4">
        <v>0</v>
      </c>
      <c r="E130" s="15">
        <f>E374</f>
        <v>0</v>
      </c>
    </row>
    <row r="131" spans="1:5" ht="25.5">
      <c r="A131" s="3" t="s">
        <v>205</v>
      </c>
      <c r="B131" s="21" t="s">
        <v>206</v>
      </c>
      <c r="C131" s="15">
        <f>C132+C133+C134</f>
        <v>7249000</v>
      </c>
      <c r="D131" s="15">
        <f>D132+D133+D134</f>
        <v>7249000</v>
      </c>
      <c r="E131" s="15">
        <f>E132+E133+E134</f>
        <v>1258120</v>
      </c>
    </row>
    <row r="132" spans="1:5" ht="12.75">
      <c r="A132" s="3" t="s">
        <v>190</v>
      </c>
      <c r="B132" s="21" t="s">
        <v>207</v>
      </c>
      <c r="C132" s="15">
        <f>C222+C320</f>
        <v>5916000</v>
      </c>
      <c r="D132" s="15">
        <f>D222+D320</f>
        <v>5840000</v>
      </c>
      <c r="E132" s="15">
        <f>E222+E320</f>
        <v>40181</v>
      </c>
    </row>
    <row r="133" spans="1:5" ht="12.75">
      <c r="A133" s="3" t="s">
        <v>192</v>
      </c>
      <c r="B133" s="21" t="s">
        <v>208</v>
      </c>
      <c r="C133" s="15">
        <f>C223</f>
        <v>1308000</v>
      </c>
      <c r="D133" s="15">
        <f>D223</f>
        <v>1308000</v>
      </c>
      <c r="E133" s="15">
        <f>E223</f>
        <v>1132566</v>
      </c>
    </row>
    <row r="134" spans="1:5" ht="12.75">
      <c r="A134" s="3" t="s">
        <v>194</v>
      </c>
      <c r="B134" s="21" t="s">
        <v>209</v>
      </c>
      <c r="C134" s="15">
        <f>C321</f>
        <v>25000</v>
      </c>
      <c r="D134" s="15">
        <f>D321</f>
        <v>101000</v>
      </c>
      <c r="E134" s="15">
        <f>E321</f>
        <v>85373</v>
      </c>
    </row>
    <row r="135" spans="1:5" ht="12.75">
      <c r="A135" s="3" t="s">
        <v>210</v>
      </c>
      <c r="B135" s="21" t="s">
        <v>211</v>
      </c>
      <c r="C135" s="15">
        <f aca="true" t="shared" si="17" ref="C135:E136">C136</f>
        <v>23715000</v>
      </c>
      <c r="D135" s="15">
        <f t="shared" si="17"/>
        <v>24504400</v>
      </c>
      <c r="E135" s="15">
        <f t="shared" si="17"/>
        <v>16924959</v>
      </c>
    </row>
    <row r="136" spans="1:5" ht="25.5">
      <c r="A136" s="3" t="s">
        <v>212</v>
      </c>
      <c r="B136" s="21" t="s">
        <v>213</v>
      </c>
      <c r="C136" s="15">
        <f t="shared" si="17"/>
        <v>23715000</v>
      </c>
      <c r="D136" s="15">
        <f t="shared" si="17"/>
        <v>24504400</v>
      </c>
      <c r="E136" s="15">
        <f t="shared" si="17"/>
        <v>16924959</v>
      </c>
    </row>
    <row r="137" spans="1:5" ht="25.5">
      <c r="A137" s="3" t="s">
        <v>214</v>
      </c>
      <c r="B137" s="21" t="s">
        <v>215</v>
      </c>
      <c r="C137" s="15">
        <f>C138+C139+C140+C141</f>
        <v>23715000</v>
      </c>
      <c r="D137" s="15">
        <f>D138+D139+D140+D141</f>
        <v>24504400</v>
      </c>
      <c r="E137" s="15">
        <f>E138+E139+E140+E141</f>
        <v>16924959</v>
      </c>
    </row>
    <row r="138" spans="1:5" ht="12.75">
      <c r="A138" s="3" t="s">
        <v>216</v>
      </c>
      <c r="B138" s="21" t="s">
        <v>217</v>
      </c>
      <c r="C138" s="15">
        <f>C159</f>
        <v>2117000</v>
      </c>
      <c r="D138" s="15">
        <f>D159</f>
        <v>2973000</v>
      </c>
      <c r="E138" s="15">
        <f>E159</f>
        <v>1495038</v>
      </c>
    </row>
    <row r="139" spans="1:5" ht="12.75">
      <c r="A139" s="3" t="s">
        <v>218</v>
      </c>
      <c r="B139" s="21" t="s">
        <v>219</v>
      </c>
      <c r="C139" s="15">
        <f>C160+C182</f>
        <v>114000</v>
      </c>
      <c r="D139" s="15">
        <f>D160+D182</f>
        <v>131500</v>
      </c>
      <c r="E139" s="15">
        <f>E160+E182</f>
        <v>61699</v>
      </c>
    </row>
    <row r="140" spans="1:5" ht="12.75">
      <c r="A140" s="3" t="s">
        <v>220</v>
      </c>
      <c r="B140" s="21" t="s">
        <v>221</v>
      </c>
      <c r="C140" s="15">
        <f>C183+C227</f>
        <v>2000</v>
      </c>
      <c r="D140" s="15">
        <f>D183+D227</f>
        <v>5000</v>
      </c>
      <c r="E140" s="15">
        <f>E183+E227</f>
        <v>4741</v>
      </c>
    </row>
    <row r="141" spans="1:5" ht="12.75">
      <c r="A141" s="3" t="s">
        <v>222</v>
      </c>
      <c r="B141" s="21" t="s">
        <v>223</v>
      </c>
      <c r="C141" s="15">
        <f>C161+C184+C228+C281+C325+C355+C420+C444</f>
        <v>21482000</v>
      </c>
      <c r="D141" s="15">
        <f>D161+D184+D228+D281+D325+D355+D420+D444</f>
        <v>21394900</v>
      </c>
      <c r="E141" s="15">
        <f>E161+E184+E228+E281+E325+E355+E420+E444</f>
        <v>15363481</v>
      </c>
    </row>
    <row r="142" spans="1:5" ht="25.5">
      <c r="A142" s="3" t="s">
        <v>425</v>
      </c>
      <c r="B142" s="21" t="s">
        <v>428</v>
      </c>
      <c r="C142" s="4">
        <f aca="true" t="shared" si="18" ref="C142:E143">C143</f>
        <v>0</v>
      </c>
      <c r="D142" s="4">
        <f t="shared" si="18"/>
        <v>0</v>
      </c>
      <c r="E142" s="4">
        <f t="shared" si="18"/>
        <v>-760476</v>
      </c>
    </row>
    <row r="143" spans="1:5" ht="25.5">
      <c r="A143" s="3" t="s">
        <v>426</v>
      </c>
      <c r="B143" s="21" t="s">
        <v>429</v>
      </c>
      <c r="C143" s="4">
        <f t="shared" si="18"/>
        <v>0</v>
      </c>
      <c r="D143" s="4">
        <f t="shared" si="18"/>
        <v>0</v>
      </c>
      <c r="E143" s="4">
        <f t="shared" si="18"/>
        <v>-760476</v>
      </c>
    </row>
    <row r="144" spans="1:5" ht="25.5">
      <c r="A144" s="3" t="s">
        <v>427</v>
      </c>
      <c r="B144" s="21" t="s">
        <v>430</v>
      </c>
      <c r="C144" s="16">
        <f>C706</f>
        <v>0</v>
      </c>
      <c r="D144" s="16">
        <f>D706</f>
        <v>0</v>
      </c>
      <c r="E144" s="16">
        <f>E706</f>
        <v>-760476</v>
      </c>
    </row>
    <row r="145" spans="1:5" ht="25.5">
      <c r="A145" s="3" t="s">
        <v>224</v>
      </c>
      <c r="B145" s="21" t="s">
        <v>225</v>
      </c>
      <c r="C145" s="15">
        <f>C146+C164+C188</f>
        <v>23792000</v>
      </c>
      <c r="D145" s="15">
        <f>D146+D164+D188</f>
        <v>19591700</v>
      </c>
      <c r="E145" s="15">
        <f>E146+E164+E188</f>
        <v>13618263</v>
      </c>
    </row>
    <row r="146" spans="1:5" ht="12.75">
      <c r="A146" s="3" t="s">
        <v>226</v>
      </c>
      <c r="B146" s="21" t="s">
        <v>178</v>
      </c>
      <c r="C146" s="15">
        <f>C162</f>
        <v>16678000</v>
      </c>
      <c r="D146" s="15">
        <f>D162</f>
        <v>16010700</v>
      </c>
      <c r="E146" s="15">
        <f>E162</f>
        <v>10339796</v>
      </c>
    </row>
    <row r="147" spans="1:5" ht="12.75">
      <c r="A147" s="3" t="s">
        <v>121</v>
      </c>
      <c r="B147" s="21"/>
      <c r="C147" s="15">
        <f>C148+C155</f>
        <v>16678000</v>
      </c>
      <c r="D147" s="15">
        <f>D148+D155</f>
        <v>16010700</v>
      </c>
      <c r="E147" s="15">
        <f>E148+E155</f>
        <v>10339796</v>
      </c>
    </row>
    <row r="148" spans="1:5" ht="12.75">
      <c r="A148" s="3" t="s">
        <v>122</v>
      </c>
      <c r="B148" s="21" t="s">
        <v>123</v>
      </c>
      <c r="C148" s="15">
        <f>C149+C152</f>
        <v>13512000</v>
      </c>
      <c r="D148" s="15">
        <f>D149+D152</f>
        <v>11922700</v>
      </c>
      <c r="E148" s="15">
        <f>E149+E152</f>
        <v>8554254</v>
      </c>
    </row>
    <row r="149" spans="1:5" ht="25.5">
      <c r="A149" s="3" t="s">
        <v>124</v>
      </c>
      <c r="B149" s="21" t="s">
        <v>125</v>
      </c>
      <c r="C149" s="15">
        <f>C150+C151</f>
        <v>13512000</v>
      </c>
      <c r="D149" s="15">
        <f>D150+D151</f>
        <v>11922700</v>
      </c>
      <c r="E149" s="15">
        <f>E150+E151</f>
        <v>8634016</v>
      </c>
    </row>
    <row r="150" spans="1:5" ht="25.5">
      <c r="A150" s="3" t="s">
        <v>126</v>
      </c>
      <c r="B150" s="21" t="s">
        <v>127</v>
      </c>
      <c r="C150" s="15">
        <f aca="true" t="shared" si="19" ref="C150:E151">C522</f>
        <v>7117000</v>
      </c>
      <c r="D150" s="15">
        <f t="shared" si="19"/>
        <v>5796000</v>
      </c>
      <c r="E150" s="15">
        <f t="shared" si="19"/>
        <v>5316403</v>
      </c>
    </row>
    <row r="151" spans="1:5" ht="12.75">
      <c r="A151" s="3" t="s">
        <v>128</v>
      </c>
      <c r="B151" s="21" t="s">
        <v>129</v>
      </c>
      <c r="C151" s="15">
        <f t="shared" si="19"/>
        <v>6395000</v>
      </c>
      <c r="D151" s="15">
        <f t="shared" si="19"/>
        <v>6126700</v>
      </c>
      <c r="E151" s="15">
        <f t="shared" si="19"/>
        <v>3317613</v>
      </c>
    </row>
    <row r="152" spans="1:5" ht="25.5">
      <c r="A152" s="3" t="s">
        <v>425</v>
      </c>
      <c r="B152" s="21" t="s">
        <v>428</v>
      </c>
      <c r="C152" s="4">
        <f aca="true" t="shared" si="20" ref="C152:E153">C153</f>
        <v>0</v>
      </c>
      <c r="D152" s="4">
        <f t="shared" si="20"/>
        <v>0</v>
      </c>
      <c r="E152" s="4">
        <f t="shared" si="20"/>
        <v>-79762</v>
      </c>
    </row>
    <row r="153" spans="1:5" ht="25.5">
      <c r="A153" s="3" t="s">
        <v>426</v>
      </c>
      <c r="B153" s="21" t="s">
        <v>429</v>
      </c>
      <c r="C153" s="4">
        <f t="shared" si="20"/>
        <v>0</v>
      </c>
      <c r="D153" s="4">
        <f t="shared" si="20"/>
        <v>0</v>
      </c>
      <c r="E153" s="4">
        <f t="shared" si="20"/>
        <v>-79762</v>
      </c>
    </row>
    <row r="154" spans="1:5" ht="25.5">
      <c r="A154" s="3" t="s">
        <v>427</v>
      </c>
      <c r="B154" s="21" t="s">
        <v>430</v>
      </c>
      <c r="C154" s="16">
        <v>0</v>
      </c>
      <c r="D154" s="16"/>
      <c r="E154" s="16">
        <v>-79762</v>
      </c>
    </row>
    <row r="155" spans="1:5" ht="12.75">
      <c r="A155" s="3" t="s">
        <v>174</v>
      </c>
      <c r="B155" s="21" t="s">
        <v>175</v>
      </c>
      <c r="C155" s="15">
        <f aca="true" t="shared" si="21" ref="C155:D157">C156</f>
        <v>3166000</v>
      </c>
      <c r="D155" s="15">
        <f t="shared" si="21"/>
        <v>4088000</v>
      </c>
      <c r="E155" s="15">
        <f>E156</f>
        <v>1785542</v>
      </c>
    </row>
    <row r="156" spans="1:5" ht="12.75">
      <c r="A156" s="3" t="s">
        <v>210</v>
      </c>
      <c r="B156" s="21" t="s">
        <v>211</v>
      </c>
      <c r="C156" s="15">
        <f t="shared" si="21"/>
        <v>3166000</v>
      </c>
      <c r="D156" s="15">
        <f t="shared" si="21"/>
        <v>4088000</v>
      </c>
      <c r="E156" s="15">
        <f>E157</f>
        <v>1785542</v>
      </c>
    </row>
    <row r="157" spans="1:5" ht="25.5">
      <c r="A157" s="3" t="s">
        <v>212</v>
      </c>
      <c r="B157" s="21" t="s">
        <v>213</v>
      </c>
      <c r="C157" s="15">
        <f t="shared" si="21"/>
        <v>3166000</v>
      </c>
      <c r="D157" s="15">
        <f t="shared" si="21"/>
        <v>4088000</v>
      </c>
      <c r="E157" s="15">
        <f>E158</f>
        <v>1785542</v>
      </c>
    </row>
    <row r="158" spans="1:5" ht="25.5">
      <c r="A158" s="3" t="s">
        <v>214</v>
      </c>
      <c r="B158" s="21" t="s">
        <v>215</v>
      </c>
      <c r="C158" s="15">
        <f>C159+C160+C161</f>
        <v>3166000</v>
      </c>
      <c r="D158" s="15">
        <f>D159+D160+D161</f>
        <v>4088000</v>
      </c>
      <c r="E158" s="15">
        <f>E159+E160+E161</f>
        <v>1785542</v>
      </c>
    </row>
    <row r="159" spans="1:5" ht="12.75">
      <c r="A159" s="3" t="s">
        <v>216</v>
      </c>
      <c r="B159" s="21" t="s">
        <v>217</v>
      </c>
      <c r="C159" s="15">
        <f aca="true" t="shared" si="22" ref="C159:E161">C713</f>
        <v>2117000</v>
      </c>
      <c r="D159" s="15">
        <f t="shared" si="22"/>
        <v>2973000</v>
      </c>
      <c r="E159" s="15">
        <f t="shared" si="22"/>
        <v>1495038</v>
      </c>
    </row>
    <row r="160" spans="1:5" ht="12.75">
      <c r="A160" s="3" t="s">
        <v>218</v>
      </c>
      <c r="B160" s="21" t="s">
        <v>219</v>
      </c>
      <c r="C160" s="15">
        <f t="shared" si="22"/>
        <v>110000</v>
      </c>
      <c r="D160" s="15">
        <f t="shared" si="22"/>
        <v>124500</v>
      </c>
      <c r="E160" s="15">
        <f t="shared" si="22"/>
        <v>55674</v>
      </c>
    </row>
    <row r="161" spans="1:5" ht="12.75">
      <c r="A161" s="3" t="s">
        <v>222</v>
      </c>
      <c r="B161" s="21" t="s">
        <v>223</v>
      </c>
      <c r="C161" s="15">
        <f t="shared" si="22"/>
        <v>939000</v>
      </c>
      <c r="D161" s="15">
        <f t="shared" si="22"/>
        <v>990500</v>
      </c>
      <c r="E161" s="15">
        <f t="shared" si="22"/>
        <v>234830</v>
      </c>
    </row>
    <row r="162" spans="1:5" ht="12.75">
      <c r="A162" s="3" t="s">
        <v>227</v>
      </c>
      <c r="B162" s="21" t="s">
        <v>228</v>
      </c>
      <c r="C162" s="15">
        <f>C163</f>
        <v>16678000</v>
      </c>
      <c r="D162" s="15">
        <f>D163</f>
        <v>16010700</v>
      </c>
      <c r="E162" s="15">
        <f>E163</f>
        <v>10339796</v>
      </c>
    </row>
    <row r="163" spans="1:5" ht="12.75">
      <c r="A163" s="3" t="s">
        <v>229</v>
      </c>
      <c r="B163" s="21" t="s">
        <v>230</v>
      </c>
      <c r="C163" s="4">
        <v>16678000</v>
      </c>
      <c r="D163" s="4">
        <v>16010700</v>
      </c>
      <c r="E163" s="15">
        <v>10339796</v>
      </c>
    </row>
    <row r="164" spans="1:5" ht="25.5">
      <c r="A164" s="3" t="s">
        <v>231</v>
      </c>
      <c r="B164" s="21" t="s">
        <v>232</v>
      </c>
      <c r="C164" s="15">
        <f>C185+C186+C187</f>
        <v>6293000</v>
      </c>
      <c r="D164" s="15">
        <f>D185+D186+D187</f>
        <v>2760000</v>
      </c>
      <c r="E164" s="15">
        <f>E185+E186+E187</f>
        <v>2692438</v>
      </c>
    </row>
    <row r="165" spans="1:5" ht="12.75">
      <c r="A165" s="3" t="s">
        <v>121</v>
      </c>
      <c r="B165" s="21"/>
      <c r="C165" s="15">
        <f>C166+C178</f>
        <v>6293000</v>
      </c>
      <c r="D165" s="15">
        <f>D166+D178</f>
        <v>2760000</v>
      </c>
      <c r="E165" s="15">
        <f>E166+E178</f>
        <v>2692438</v>
      </c>
    </row>
    <row r="166" spans="1:5" ht="12.75">
      <c r="A166" s="3" t="s">
        <v>122</v>
      </c>
      <c r="B166" s="21" t="s">
        <v>123</v>
      </c>
      <c r="C166" s="15">
        <f>C167+C175</f>
        <v>6258000</v>
      </c>
      <c r="D166" s="15">
        <f>D167+D175</f>
        <v>2714500</v>
      </c>
      <c r="E166" s="15">
        <f>E167+E175</f>
        <v>2650322</v>
      </c>
    </row>
    <row r="167" spans="1:5" ht="25.5">
      <c r="A167" s="3" t="s">
        <v>124</v>
      </c>
      <c r="B167" s="21" t="s">
        <v>125</v>
      </c>
      <c r="C167" s="15">
        <f>C168+C169+C170+C172</f>
        <v>6258000</v>
      </c>
      <c r="D167" s="15">
        <f>D168+D169+D170+D172</f>
        <v>2714500</v>
      </c>
      <c r="E167" s="15">
        <f>E168+E169+E170+E172</f>
        <v>2672919</v>
      </c>
    </row>
    <row r="168" spans="1:5" ht="25.5">
      <c r="A168" s="3" t="s">
        <v>126</v>
      </c>
      <c r="B168" s="21" t="s">
        <v>127</v>
      </c>
      <c r="C168" s="15">
        <f aca="true" t="shared" si="23" ref="C168:E169">C530</f>
        <v>855000</v>
      </c>
      <c r="D168" s="15">
        <f t="shared" si="23"/>
        <v>756100</v>
      </c>
      <c r="E168" s="15">
        <f t="shared" si="23"/>
        <v>730330</v>
      </c>
    </row>
    <row r="169" spans="1:5" ht="12.75">
      <c r="A169" s="3" t="s">
        <v>128</v>
      </c>
      <c r="B169" s="21" t="s">
        <v>129</v>
      </c>
      <c r="C169" s="15">
        <f t="shared" si="23"/>
        <v>550000</v>
      </c>
      <c r="D169" s="15">
        <f t="shared" si="23"/>
        <v>607400</v>
      </c>
      <c r="E169" s="15">
        <f t="shared" si="23"/>
        <v>591589</v>
      </c>
    </row>
    <row r="170" spans="1:5" ht="12.75">
      <c r="A170" s="3" t="s">
        <v>135</v>
      </c>
      <c r="B170" s="21" t="s">
        <v>136</v>
      </c>
      <c r="C170" s="15">
        <f>C171</f>
        <v>3505000</v>
      </c>
      <c r="D170" s="15">
        <f>D171</f>
        <v>0</v>
      </c>
      <c r="E170" s="15">
        <f>E171</f>
        <v>0</v>
      </c>
    </row>
    <row r="171" spans="1:5" ht="25.5">
      <c r="A171" s="3" t="s">
        <v>137</v>
      </c>
      <c r="B171" s="21" t="s">
        <v>138</v>
      </c>
      <c r="C171" s="15">
        <f>C533</f>
        <v>3505000</v>
      </c>
      <c r="D171" s="15">
        <f>D533</f>
        <v>0</v>
      </c>
      <c r="E171" s="15">
        <f>E533</f>
        <v>0</v>
      </c>
    </row>
    <row r="172" spans="1:5" ht="25.5">
      <c r="A172" s="3" t="s">
        <v>139</v>
      </c>
      <c r="B172" s="21" t="s">
        <v>140</v>
      </c>
      <c r="C172" s="15">
        <f aca="true" t="shared" si="24" ref="C172:E173">C173</f>
        <v>1348000</v>
      </c>
      <c r="D172" s="15">
        <f t="shared" si="24"/>
        <v>1351000</v>
      </c>
      <c r="E172" s="15">
        <f t="shared" si="24"/>
        <v>1351000</v>
      </c>
    </row>
    <row r="173" spans="1:5" ht="12.75">
      <c r="A173" s="3" t="s">
        <v>141</v>
      </c>
      <c r="B173" s="21" t="s">
        <v>142</v>
      </c>
      <c r="C173" s="15">
        <f t="shared" si="24"/>
        <v>1348000</v>
      </c>
      <c r="D173" s="15">
        <f t="shared" si="24"/>
        <v>1351000</v>
      </c>
      <c r="E173" s="15">
        <f t="shared" si="24"/>
        <v>1351000</v>
      </c>
    </row>
    <row r="174" spans="1:5" ht="12.75">
      <c r="A174" s="3" t="s">
        <v>143</v>
      </c>
      <c r="B174" s="21" t="s">
        <v>144</v>
      </c>
      <c r="C174" s="15">
        <f>C536</f>
        <v>1348000</v>
      </c>
      <c r="D174" s="15">
        <f>D536</f>
        <v>1351000</v>
      </c>
      <c r="E174" s="15">
        <f>E536</f>
        <v>1351000</v>
      </c>
    </row>
    <row r="175" spans="1:5" ht="25.5">
      <c r="A175" s="3" t="s">
        <v>425</v>
      </c>
      <c r="B175" s="21" t="s">
        <v>428</v>
      </c>
      <c r="C175" s="4">
        <f aca="true" t="shared" si="25" ref="C175:E176">C176</f>
        <v>0</v>
      </c>
      <c r="D175" s="4">
        <f t="shared" si="25"/>
        <v>0</v>
      </c>
      <c r="E175" s="4">
        <f t="shared" si="25"/>
        <v>-22597</v>
      </c>
    </row>
    <row r="176" spans="1:5" ht="25.5">
      <c r="A176" s="3" t="s">
        <v>426</v>
      </c>
      <c r="B176" s="21" t="s">
        <v>429</v>
      </c>
      <c r="C176" s="4">
        <f t="shared" si="25"/>
        <v>0</v>
      </c>
      <c r="D176" s="4">
        <f t="shared" si="25"/>
        <v>0</v>
      </c>
      <c r="E176" s="4">
        <f t="shared" si="25"/>
        <v>-22597</v>
      </c>
    </row>
    <row r="177" spans="1:5" ht="25.5">
      <c r="A177" s="3" t="s">
        <v>427</v>
      </c>
      <c r="B177" s="21" t="s">
        <v>430</v>
      </c>
      <c r="C177" s="4">
        <v>0</v>
      </c>
      <c r="D177" s="4"/>
      <c r="E177" s="16">
        <v>-22597</v>
      </c>
    </row>
    <row r="178" spans="1:5" ht="12.75">
      <c r="A178" s="3" t="s">
        <v>174</v>
      </c>
      <c r="B178" s="21" t="s">
        <v>175</v>
      </c>
      <c r="C178" s="4">
        <v>35000</v>
      </c>
      <c r="D178" s="4">
        <v>45500</v>
      </c>
      <c r="E178" s="15">
        <f>E179</f>
        <v>42116</v>
      </c>
    </row>
    <row r="179" spans="1:5" ht="12.75">
      <c r="A179" s="3" t="s">
        <v>210</v>
      </c>
      <c r="B179" s="21" t="s">
        <v>211</v>
      </c>
      <c r="C179" s="4">
        <v>35000</v>
      </c>
      <c r="D179" s="4">
        <v>45500</v>
      </c>
      <c r="E179" s="15">
        <f>E180</f>
        <v>42116</v>
      </c>
    </row>
    <row r="180" spans="1:5" ht="25.5">
      <c r="A180" s="3" t="s">
        <v>212</v>
      </c>
      <c r="B180" s="21" t="s">
        <v>213</v>
      </c>
      <c r="C180" s="4">
        <v>35000</v>
      </c>
      <c r="D180" s="4">
        <v>45500</v>
      </c>
      <c r="E180" s="15">
        <f>E181</f>
        <v>42116</v>
      </c>
    </row>
    <row r="181" spans="1:5" ht="25.5">
      <c r="A181" s="3" t="s">
        <v>214</v>
      </c>
      <c r="B181" s="21" t="s">
        <v>215</v>
      </c>
      <c r="C181" s="4">
        <v>35000</v>
      </c>
      <c r="D181" s="4">
        <v>45500</v>
      </c>
      <c r="E181" s="15">
        <f>E182+E183+E184</f>
        <v>42116</v>
      </c>
    </row>
    <row r="182" spans="1:5" ht="12.75">
      <c r="A182" s="3" t="s">
        <v>218</v>
      </c>
      <c r="B182" s="21" t="s">
        <v>219</v>
      </c>
      <c r="C182" s="4">
        <v>4000</v>
      </c>
      <c r="D182" s="4">
        <v>7000</v>
      </c>
      <c r="E182" s="15">
        <f>E721</f>
        <v>6025</v>
      </c>
    </row>
    <row r="183" spans="1:5" ht="12.75">
      <c r="A183" s="3" t="s">
        <v>220</v>
      </c>
      <c r="B183" s="21" t="s">
        <v>221</v>
      </c>
      <c r="C183" s="4">
        <v>0</v>
      </c>
      <c r="D183" s="4">
        <v>3000</v>
      </c>
      <c r="E183" s="15">
        <f>E722</f>
        <v>2741</v>
      </c>
    </row>
    <row r="184" spans="1:5" ht="12.75">
      <c r="A184" s="3" t="s">
        <v>222</v>
      </c>
      <c r="B184" s="21" t="s">
        <v>223</v>
      </c>
      <c r="C184" s="4">
        <v>31000</v>
      </c>
      <c r="D184" s="4">
        <v>35500</v>
      </c>
      <c r="E184" s="15">
        <f>E723</f>
        <v>33350</v>
      </c>
    </row>
    <row r="185" spans="1:5" ht="25.5">
      <c r="A185" s="3" t="s">
        <v>137</v>
      </c>
      <c r="B185" s="21" t="s">
        <v>233</v>
      </c>
      <c r="C185" s="4">
        <v>3505000</v>
      </c>
      <c r="D185" s="4">
        <v>0</v>
      </c>
      <c r="E185" s="15"/>
    </row>
    <row r="186" spans="1:5" ht="12.75">
      <c r="A186" s="3" t="s">
        <v>234</v>
      </c>
      <c r="B186" s="21" t="s">
        <v>235</v>
      </c>
      <c r="C186" s="4">
        <v>962000</v>
      </c>
      <c r="D186" s="4">
        <v>958000</v>
      </c>
      <c r="E186" s="15">
        <v>903888</v>
      </c>
    </row>
    <row r="187" spans="1:5" ht="12.75">
      <c r="A187" s="3" t="s">
        <v>236</v>
      </c>
      <c r="B187" s="21" t="s">
        <v>237</v>
      </c>
      <c r="C187" s="4">
        <v>1826000</v>
      </c>
      <c r="D187" s="4">
        <v>1802000</v>
      </c>
      <c r="E187" s="15">
        <v>1788550</v>
      </c>
    </row>
    <row r="188" spans="1:5" ht="12.75">
      <c r="A188" s="3" t="s">
        <v>238</v>
      </c>
      <c r="B188" s="21" t="s">
        <v>239</v>
      </c>
      <c r="C188" s="15">
        <f aca="true" t="shared" si="26" ref="C188:D193">C189</f>
        <v>821000</v>
      </c>
      <c r="D188" s="15">
        <f t="shared" si="26"/>
        <v>821000</v>
      </c>
      <c r="E188" s="15">
        <f aca="true" t="shared" si="27" ref="E188:E193">E189</f>
        <v>586029</v>
      </c>
    </row>
    <row r="189" spans="1:5" ht="12.75">
      <c r="A189" s="3" t="s">
        <v>121</v>
      </c>
      <c r="B189" s="21"/>
      <c r="C189" s="15">
        <f t="shared" si="26"/>
        <v>821000</v>
      </c>
      <c r="D189" s="15">
        <f t="shared" si="26"/>
        <v>821000</v>
      </c>
      <c r="E189" s="15">
        <f t="shared" si="27"/>
        <v>586029</v>
      </c>
    </row>
    <row r="190" spans="1:5" ht="12.75">
      <c r="A190" s="3" t="s">
        <v>122</v>
      </c>
      <c r="B190" s="21" t="s">
        <v>123</v>
      </c>
      <c r="C190" s="15">
        <f t="shared" si="26"/>
        <v>821000</v>
      </c>
      <c r="D190" s="15">
        <f t="shared" si="26"/>
        <v>821000</v>
      </c>
      <c r="E190" s="15">
        <f t="shared" si="27"/>
        <v>586029</v>
      </c>
    </row>
    <row r="191" spans="1:5" ht="25.5">
      <c r="A191" s="3" t="s">
        <v>124</v>
      </c>
      <c r="B191" s="21" t="s">
        <v>125</v>
      </c>
      <c r="C191" s="15">
        <f t="shared" si="26"/>
        <v>821000</v>
      </c>
      <c r="D191" s="15">
        <f t="shared" si="26"/>
        <v>821000</v>
      </c>
      <c r="E191" s="15">
        <f t="shared" si="27"/>
        <v>586029</v>
      </c>
    </row>
    <row r="192" spans="1:5" ht="12.75">
      <c r="A192" s="3" t="s">
        <v>130</v>
      </c>
      <c r="B192" s="21" t="s">
        <v>131</v>
      </c>
      <c r="C192" s="15">
        <f t="shared" si="26"/>
        <v>821000</v>
      </c>
      <c r="D192" s="15">
        <f t="shared" si="26"/>
        <v>821000</v>
      </c>
      <c r="E192" s="15">
        <f t="shared" si="27"/>
        <v>586029</v>
      </c>
    </row>
    <row r="193" spans="1:5" ht="25.5">
      <c r="A193" s="3" t="s">
        <v>132</v>
      </c>
      <c r="B193" s="21" t="s">
        <v>42</v>
      </c>
      <c r="C193" s="15">
        <f t="shared" si="26"/>
        <v>821000</v>
      </c>
      <c r="D193" s="15">
        <f t="shared" si="26"/>
        <v>821000</v>
      </c>
      <c r="E193" s="15">
        <f t="shared" si="27"/>
        <v>586029</v>
      </c>
    </row>
    <row r="194" spans="1:5" ht="25.5">
      <c r="A194" s="3" t="s">
        <v>133</v>
      </c>
      <c r="B194" s="21" t="s">
        <v>134</v>
      </c>
      <c r="C194" s="4">
        <v>821000</v>
      </c>
      <c r="D194" s="4">
        <v>821000</v>
      </c>
      <c r="E194" s="15">
        <f>E545</f>
        <v>586029</v>
      </c>
    </row>
    <row r="195" spans="1:5" ht="25.5">
      <c r="A195" s="3" t="s">
        <v>240</v>
      </c>
      <c r="B195" s="21" t="s">
        <v>241</v>
      </c>
      <c r="C195" s="4">
        <v>317000</v>
      </c>
      <c r="D195" s="4">
        <v>303000</v>
      </c>
      <c r="E195" s="15">
        <f>E196</f>
        <v>268069</v>
      </c>
    </row>
    <row r="196" spans="1:5" ht="12.75">
      <c r="A196" s="3" t="s">
        <v>242</v>
      </c>
      <c r="B196" s="21" t="s">
        <v>243</v>
      </c>
      <c r="C196" s="4">
        <v>317000</v>
      </c>
      <c r="D196" s="4">
        <v>303000</v>
      </c>
      <c r="E196" s="15">
        <f>E202</f>
        <v>268069</v>
      </c>
    </row>
    <row r="197" spans="1:5" ht="12.75">
      <c r="A197" s="3" t="s">
        <v>121</v>
      </c>
      <c r="B197" s="21"/>
      <c r="C197" s="4">
        <v>317000</v>
      </c>
      <c r="D197" s="4">
        <v>303000</v>
      </c>
      <c r="E197" s="15">
        <f>E198</f>
        <v>268069</v>
      </c>
    </row>
    <row r="198" spans="1:5" ht="12.75">
      <c r="A198" s="3" t="s">
        <v>122</v>
      </c>
      <c r="B198" s="21" t="s">
        <v>123</v>
      </c>
      <c r="C198" s="4">
        <v>317000</v>
      </c>
      <c r="D198" s="4">
        <v>303000</v>
      </c>
      <c r="E198" s="15">
        <f>E199</f>
        <v>268069</v>
      </c>
    </row>
    <row r="199" spans="1:5" ht="25.5">
      <c r="A199" s="3" t="s">
        <v>124</v>
      </c>
      <c r="B199" s="21" t="s">
        <v>125</v>
      </c>
      <c r="C199" s="4">
        <v>317000</v>
      </c>
      <c r="D199" s="4">
        <v>303000</v>
      </c>
      <c r="E199" s="15">
        <f>E200+E201</f>
        <v>268069</v>
      </c>
    </row>
    <row r="200" spans="1:5" ht="25.5">
      <c r="A200" s="3" t="s">
        <v>126</v>
      </c>
      <c r="B200" s="21" t="s">
        <v>127</v>
      </c>
      <c r="C200" s="4">
        <v>14000</v>
      </c>
      <c r="D200" s="4">
        <v>0</v>
      </c>
      <c r="E200" s="15">
        <f>E550</f>
        <v>0</v>
      </c>
    </row>
    <row r="201" spans="1:5" ht="12.75">
      <c r="A201" s="3" t="s">
        <v>128</v>
      </c>
      <c r="B201" s="21" t="s">
        <v>129</v>
      </c>
      <c r="C201" s="4">
        <v>303000</v>
      </c>
      <c r="D201" s="4">
        <v>303000</v>
      </c>
      <c r="E201" s="15">
        <f>E551</f>
        <v>268069</v>
      </c>
    </row>
    <row r="202" spans="1:5" ht="12.75">
      <c r="A202" s="3" t="s">
        <v>244</v>
      </c>
      <c r="B202" s="21" t="s">
        <v>245</v>
      </c>
      <c r="C202" s="4">
        <v>317000</v>
      </c>
      <c r="D202" s="4">
        <v>303000</v>
      </c>
      <c r="E202" s="15">
        <f>E547</f>
        <v>268069</v>
      </c>
    </row>
    <row r="203" spans="1:5" ht="25.5">
      <c r="A203" s="3" t="s">
        <v>246</v>
      </c>
      <c r="B203" s="21" t="s">
        <v>247</v>
      </c>
      <c r="C203" s="15">
        <f>C204+C239+C253+C292</f>
        <v>193528000</v>
      </c>
      <c r="D203" s="15">
        <f>D204+D239+D253+D292</f>
        <v>205684504</v>
      </c>
      <c r="E203" s="15">
        <f>E204+E239+E253+E292</f>
        <v>162858736</v>
      </c>
    </row>
    <row r="204" spans="1:5" ht="25.5">
      <c r="A204" s="3" t="s">
        <v>248</v>
      </c>
      <c r="B204" s="21" t="s">
        <v>249</v>
      </c>
      <c r="C204" s="15">
        <f>C232+C235+C237</f>
        <v>22191000</v>
      </c>
      <c r="D204" s="15">
        <f>D232+D235+D237</f>
        <v>21435304</v>
      </c>
      <c r="E204" s="15">
        <f>E232+E235+E237</f>
        <v>18323049</v>
      </c>
    </row>
    <row r="205" spans="1:5" ht="12.75">
      <c r="A205" s="3" t="s">
        <v>121</v>
      </c>
      <c r="B205" s="21"/>
      <c r="C205" s="15">
        <f>C206+C219</f>
        <v>22191000</v>
      </c>
      <c r="D205" s="15">
        <f>D206+D219</f>
        <v>21435304</v>
      </c>
      <c r="E205" s="15">
        <f>E206+E219</f>
        <v>18323049</v>
      </c>
    </row>
    <row r="206" spans="1:5" ht="12.75">
      <c r="A206" s="3" t="s">
        <v>122</v>
      </c>
      <c r="B206" s="21" t="s">
        <v>123</v>
      </c>
      <c r="C206" s="15">
        <f>C207+C216</f>
        <v>19393000</v>
      </c>
      <c r="D206" s="15">
        <f>D207+D216</f>
        <v>18637304</v>
      </c>
      <c r="E206" s="15">
        <f>E207+E216</f>
        <v>17130592</v>
      </c>
    </row>
    <row r="207" spans="1:5" ht="25.5">
      <c r="A207" s="3" t="s">
        <v>124</v>
      </c>
      <c r="B207" s="21" t="s">
        <v>125</v>
      </c>
      <c r="C207" s="15">
        <f>C208+C209+C210+C213</f>
        <v>19393000</v>
      </c>
      <c r="D207" s="15">
        <f>D208+D209+D210+D213</f>
        <v>18637304</v>
      </c>
      <c r="E207" s="15">
        <f>E208+E209+E210+E213</f>
        <v>17171804</v>
      </c>
    </row>
    <row r="208" spans="1:5" ht="25.5">
      <c r="A208" s="3" t="s">
        <v>126</v>
      </c>
      <c r="B208" s="21" t="s">
        <v>127</v>
      </c>
      <c r="C208" s="15">
        <f aca="true" t="shared" si="28" ref="C208:E209">C556</f>
        <v>5930000</v>
      </c>
      <c r="D208" s="15">
        <f t="shared" si="28"/>
        <v>5834000</v>
      </c>
      <c r="E208" s="15">
        <f t="shared" si="28"/>
        <v>5734046</v>
      </c>
    </row>
    <row r="209" spans="1:5" ht="12.75">
      <c r="A209" s="3" t="s">
        <v>128</v>
      </c>
      <c r="B209" s="21" t="s">
        <v>129</v>
      </c>
      <c r="C209" s="15">
        <f t="shared" si="28"/>
        <v>860000</v>
      </c>
      <c r="D209" s="15">
        <f t="shared" si="28"/>
        <v>860000</v>
      </c>
      <c r="E209" s="15">
        <f t="shared" si="28"/>
        <v>751858</v>
      </c>
    </row>
    <row r="210" spans="1:5" ht="25.5">
      <c r="A210" s="3" t="s">
        <v>139</v>
      </c>
      <c r="B210" s="21" t="s">
        <v>140</v>
      </c>
      <c r="C210" s="15">
        <f aca="true" t="shared" si="29" ref="C210:E211">C211</f>
        <v>0</v>
      </c>
      <c r="D210" s="15">
        <f t="shared" si="29"/>
        <v>300000</v>
      </c>
      <c r="E210" s="15">
        <f t="shared" si="29"/>
        <v>0</v>
      </c>
    </row>
    <row r="211" spans="1:5" ht="12.75">
      <c r="A211" s="3" t="s">
        <v>141</v>
      </c>
      <c r="B211" s="21" t="s">
        <v>142</v>
      </c>
      <c r="C211" s="15">
        <f t="shared" si="29"/>
        <v>0</v>
      </c>
      <c r="D211" s="15">
        <f t="shared" si="29"/>
        <v>300000</v>
      </c>
      <c r="E211" s="15">
        <f t="shared" si="29"/>
        <v>0</v>
      </c>
    </row>
    <row r="212" spans="1:5" ht="12.75">
      <c r="A212" s="3" t="s">
        <v>143</v>
      </c>
      <c r="B212" s="21" t="s">
        <v>144</v>
      </c>
      <c r="C212" s="4">
        <v>0</v>
      </c>
      <c r="D212" s="4">
        <v>300000</v>
      </c>
      <c r="E212" s="15">
        <f>E560</f>
        <v>0</v>
      </c>
    </row>
    <row r="213" spans="1:5" ht="12.75">
      <c r="A213" s="3" t="s">
        <v>151</v>
      </c>
      <c r="B213" s="21" t="s">
        <v>44</v>
      </c>
      <c r="C213" s="4">
        <v>12603000</v>
      </c>
      <c r="D213" s="4">
        <v>11643304</v>
      </c>
      <c r="E213" s="15">
        <f>E214</f>
        <v>10685900</v>
      </c>
    </row>
    <row r="214" spans="1:5" ht="12.75">
      <c r="A214" s="3" t="s">
        <v>152</v>
      </c>
      <c r="B214" s="21" t="s">
        <v>153</v>
      </c>
      <c r="C214" s="4">
        <v>12603000</v>
      </c>
      <c r="D214" s="4">
        <v>11643304</v>
      </c>
      <c r="E214" s="15">
        <f>E215</f>
        <v>10685900</v>
      </c>
    </row>
    <row r="215" spans="1:5" ht="12.75">
      <c r="A215" s="3" t="s">
        <v>156</v>
      </c>
      <c r="B215" s="21" t="s">
        <v>157</v>
      </c>
      <c r="C215" s="4">
        <v>12603000</v>
      </c>
      <c r="D215" s="4">
        <v>11643304</v>
      </c>
      <c r="E215" s="15">
        <f>E563</f>
        <v>10685900</v>
      </c>
    </row>
    <row r="216" spans="1:5" ht="25.5">
      <c r="A216" s="3" t="s">
        <v>425</v>
      </c>
      <c r="B216" s="21" t="s">
        <v>428</v>
      </c>
      <c r="C216" s="4">
        <f aca="true" t="shared" si="30" ref="C216:E217">C217</f>
        <v>0</v>
      </c>
      <c r="D216" s="4">
        <f t="shared" si="30"/>
        <v>0</v>
      </c>
      <c r="E216" s="4">
        <f t="shared" si="30"/>
        <v>-41212</v>
      </c>
    </row>
    <row r="217" spans="1:5" ht="25.5">
      <c r="A217" s="3" t="s">
        <v>426</v>
      </c>
      <c r="B217" s="21" t="s">
        <v>429</v>
      </c>
      <c r="C217" s="4">
        <f t="shared" si="30"/>
        <v>0</v>
      </c>
      <c r="D217" s="4">
        <f t="shared" si="30"/>
        <v>0</v>
      </c>
      <c r="E217" s="4">
        <f t="shared" si="30"/>
        <v>-41212</v>
      </c>
    </row>
    <row r="218" spans="1:5" ht="25.5">
      <c r="A218" s="3" t="s">
        <v>427</v>
      </c>
      <c r="B218" s="21" t="s">
        <v>430</v>
      </c>
      <c r="C218" s="4">
        <v>0</v>
      </c>
      <c r="D218" s="4"/>
      <c r="E218" s="16">
        <v>-41212</v>
      </c>
    </row>
    <row r="219" spans="1:5" ht="12.75">
      <c r="A219" s="3" t="s">
        <v>174</v>
      </c>
      <c r="B219" s="21" t="s">
        <v>175</v>
      </c>
      <c r="C219" s="15">
        <f>C220+C224+C229</f>
        <v>2798000</v>
      </c>
      <c r="D219" s="15">
        <f>D220+D224+D229</f>
        <v>2798000</v>
      </c>
      <c r="E219" s="15">
        <f>E220+E224+E229</f>
        <v>1192457</v>
      </c>
    </row>
    <row r="220" spans="1:5" ht="38.25">
      <c r="A220" s="3" t="s">
        <v>186</v>
      </c>
      <c r="B220" s="21" t="s">
        <v>187</v>
      </c>
      <c r="C220" s="15">
        <f>C221</f>
        <v>2711000</v>
      </c>
      <c r="D220" s="15">
        <f>D221</f>
        <v>2711000</v>
      </c>
      <c r="E220" s="15">
        <f>E221</f>
        <v>1132566</v>
      </c>
    </row>
    <row r="221" spans="1:5" ht="25.5">
      <c r="A221" s="3" t="s">
        <v>205</v>
      </c>
      <c r="B221" s="21" t="s">
        <v>206</v>
      </c>
      <c r="C221" s="15">
        <f>C222+C223</f>
        <v>2711000</v>
      </c>
      <c r="D221" s="15">
        <f>D222+D223</f>
        <v>2711000</v>
      </c>
      <c r="E221" s="15">
        <f>E222+E223</f>
        <v>1132566</v>
      </c>
    </row>
    <row r="222" spans="1:5" ht="12.75">
      <c r="A222" s="3" t="s">
        <v>190</v>
      </c>
      <c r="B222" s="21" t="s">
        <v>207</v>
      </c>
      <c r="C222" s="15">
        <f aca="true" t="shared" si="31" ref="C222:E223">C729</f>
        <v>1403000</v>
      </c>
      <c r="D222" s="15">
        <f t="shared" si="31"/>
        <v>1403000</v>
      </c>
      <c r="E222" s="15">
        <f t="shared" si="31"/>
        <v>0</v>
      </c>
    </row>
    <row r="223" spans="1:5" ht="12.75">
      <c r="A223" s="3" t="s">
        <v>192</v>
      </c>
      <c r="B223" s="21" t="s">
        <v>208</v>
      </c>
      <c r="C223" s="15">
        <f t="shared" si="31"/>
        <v>1308000</v>
      </c>
      <c r="D223" s="15">
        <f t="shared" si="31"/>
        <v>1308000</v>
      </c>
      <c r="E223" s="15">
        <f t="shared" si="31"/>
        <v>1132566</v>
      </c>
    </row>
    <row r="224" spans="1:5" ht="12.75">
      <c r="A224" s="3" t="s">
        <v>210</v>
      </c>
      <c r="B224" s="21" t="s">
        <v>211</v>
      </c>
      <c r="C224" s="15">
        <f aca="true" t="shared" si="32" ref="C224:E225">C225</f>
        <v>87000</v>
      </c>
      <c r="D224" s="15">
        <f t="shared" si="32"/>
        <v>87000</v>
      </c>
      <c r="E224" s="15">
        <f t="shared" si="32"/>
        <v>86999</v>
      </c>
    </row>
    <row r="225" spans="1:5" ht="25.5">
      <c r="A225" s="3" t="s">
        <v>212</v>
      </c>
      <c r="B225" s="21" t="s">
        <v>213</v>
      </c>
      <c r="C225" s="15">
        <f t="shared" si="32"/>
        <v>87000</v>
      </c>
      <c r="D225" s="15">
        <f t="shared" si="32"/>
        <v>87000</v>
      </c>
      <c r="E225" s="15">
        <f t="shared" si="32"/>
        <v>86999</v>
      </c>
    </row>
    <row r="226" spans="1:5" ht="25.5">
      <c r="A226" s="3" t="s">
        <v>214</v>
      </c>
      <c r="B226" s="21" t="s">
        <v>215</v>
      </c>
      <c r="C226" s="15">
        <f>C227+C228</f>
        <v>87000</v>
      </c>
      <c r="D226" s="15">
        <f>D227+D228</f>
        <v>87000</v>
      </c>
      <c r="E226" s="15">
        <f>E227+E228</f>
        <v>86999</v>
      </c>
    </row>
    <row r="227" spans="1:5" ht="12.75">
      <c r="A227" s="3" t="s">
        <v>220</v>
      </c>
      <c r="B227" s="21" t="s">
        <v>221</v>
      </c>
      <c r="C227" s="15">
        <f aca="true" t="shared" si="33" ref="C227:E228">C734</f>
        <v>2000</v>
      </c>
      <c r="D227" s="15">
        <f t="shared" si="33"/>
        <v>2000</v>
      </c>
      <c r="E227" s="15">
        <f t="shared" si="33"/>
        <v>2000</v>
      </c>
    </row>
    <row r="228" spans="1:5" ht="12.75">
      <c r="A228" s="3" t="s">
        <v>222</v>
      </c>
      <c r="B228" s="21" t="s">
        <v>223</v>
      </c>
      <c r="C228" s="15">
        <f t="shared" si="33"/>
        <v>85000</v>
      </c>
      <c r="D228" s="15">
        <f t="shared" si="33"/>
        <v>85000</v>
      </c>
      <c r="E228" s="15">
        <f t="shared" si="33"/>
        <v>84999</v>
      </c>
    </row>
    <row r="229" spans="1:5" ht="25.5">
      <c r="A229" s="3" t="s">
        <v>425</v>
      </c>
      <c r="B229" s="21" t="s">
        <v>428</v>
      </c>
      <c r="C229" s="4">
        <f aca="true" t="shared" si="34" ref="C229:E230">C230</f>
        <v>0</v>
      </c>
      <c r="D229" s="4">
        <f t="shared" si="34"/>
        <v>0</v>
      </c>
      <c r="E229" s="4">
        <f t="shared" si="34"/>
        <v>-27108</v>
      </c>
    </row>
    <row r="230" spans="1:5" ht="25.5">
      <c r="A230" s="3" t="s">
        <v>426</v>
      </c>
      <c r="B230" s="21" t="s">
        <v>429</v>
      </c>
      <c r="C230" s="4">
        <f t="shared" si="34"/>
        <v>0</v>
      </c>
      <c r="D230" s="4">
        <f t="shared" si="34"/>
        <v>0</v>
      </c>
      <c r="E230" s="4">
        <f t="shared" si="34"/>
        <v>-27108</v>
      </c>
    </row>
    <row r="231" spans="1:5" ht="25.5">
      <c r="A231" s="3" t="s">
        <v>427</v>
      </c>
      <c r="B231" s="21" t="s">
        <v>430</v>
      </c>
      <c r="C231" s="4">
        <v>0</v>
      </c>
      <c r="D231" s="4"/>
      <c r="E231" s="16">
        <v>-27108</v>
      </c>
    </row>
    <row r="232" spans="1:5" ht="25.5">
      <c r="A232" s="3" t="s">
        <v>250</v>
      </c>
      <c r="B232" s="21" t="s">
        <v>251</v>
      </c>
      <c r="C232" s="15">
        <f>C234+C233</f>
        <v>12603000</v>
      </c>
      <c r="D232" s="15">
        <f>D234+D233</f>
        <v>11643304</v>
      </c>
      <c r="E232" s="15">
        <f>E234+E233</f>
        <v>10658792</v>
      </c>
    </row>
    <row r="233" spans="1:5" ht="12.75">
      <c r="A233" s="3" t="s">
        <v>431</v>
      </c>
      <c r="B233" s="21" t="s">
        <v>432</v>
      </c>
      <c r="C233" s="4">
        <v>0</v>
      </c>
      <c r="D233" s="4"/>
      <c r="E233" s="15">
        <v>-27108</v>
      </c>
    </row>
    <row r="234" spans="1:5" ht="12.75">
      <c r="A234" s="3" t="s">
        <v>252</v>
      </c>
      <c r="B234" s="21" t="s">
        <v>253</v>
      </c>
      <c r="C234" s="4">
        <v>12603000</v>
      </c>
      <c r="D234" s="4">
        <v>11643304</v>
      </c>
      <c r="E234" s="15">
        <v>10685900</v>
      </c>
    </row>
    <row r="235" spans="1:5" ht="12.75">
      <c r="A235" s="3" t="s">
        <v>254</v>
      </c>
      <c r="B235" s="21" t="s">
        <v>255</v>
      </c>
      <c r="C235" s="15">
        <f>C236</f>
        <v>9588000</v>
      </c>
      <c r="D235" s="15">
        <f>D236</f>
        <v>9492000</v>
      </c>
      <c r="E235" s="15">
        <f>E236</f>
        <v>7664257</v>
      </c>
    </row>
    <row r="236" spans="1:5" ht="12.75">
      <c r="A236" s="3" t="s">
        <v>256</v>
      </c>
      <c r="B236" s="21" t="s">
        <v>257</v>
      </c>
      <c r="C236" s="4">
        <v>9588000</v>
      </c>
      <c r="D236" s="4">
        <v>9492000</v>
      </c>
      <c r="E236" s="15">
        <v>7664257</v>
      </c>
    </row>
    <row r="237" spans="1:5" ht="25.5">
      <c r="A237" s="3" t="s">
        <v>258</v>
      </c>
      <c r="B237" s="21" t="s">
        <v>259</v>
      </c>
      <c r="C237" s="4">
        <v>0</v>
      </c>
      <c r="D237" s="4">
        <v>300000</v>
      </c>
      <c r="E237" s="15">
        <f>E238</f>
        <v>0</v>
      </c>
    </row>
    <row r="238" spans="1:5" ht="12.75">
      <c r="A238" s="3" t="s">
        <v>260</v>
      </c>
      <c r="B238" s="21" t="s">
        <v>261</v>
      </c>
      <c r="C238" s="4">
        <v>0</v>
      </c>
      <c r="D238" s="4">
        <v>300000</v>
      </c>
      <c r="E238" s="15"/>
    </row>
    <row r="239" spans="1:5" ht="12.75">
      <c r="A239" s="3" t="s">
        <v>262</v>
      </c>
      <c r="B239" s="21" t="s">
        <v>263</v>
      </c>
      <c r="C239" s="15">
        <f>C249+C251</f>
        <v>4810000</v>
      </c>
      <c r="D239" s="15">
        <f>D249+D251</f>
        <v>17760300</v>
      </c>
      <c r="E239" s="15">
        <f>E249+E251</f>
        <v>13819307</v>
      </c>
    </row>
    <row r="240" spans="1:5" ht="12.75">
      <c r="A240" s="3" t="s">
        <v>121</v>
      </c>
      <c r="B240" s="21"/>
      <c r="C240" s="15">
        <f>C241</f>
        <v>4810000</v>
      </c>
      <c r="D240" s="15">
        <f>D241</f>
        <v>17760300</v>
      </c>
      <c r="E240" s="15">
        <f>E241</f>
        <v>13819307</v>
      </c>
    </row>
    <row r="241" spans="1:5" ht="12.75">
      <c r="A241" s="3" t="s">
        <v>174</v>
      </c>
      <c r="B241" s="21" t="s">
        <v>175</v>
      </c>
      <c r="C241" s="4">
        <v>4810000</v>
      </c>
      <c r="D241" s="4">
        <v>17760300</v>
      </c>
      <c r="E241" s="15">
        <f>E242+E245</f>
        <v>13819307</v>
      </c>
    </row>
    <row r="242" spans="1:5" ht="25.5">
      <c r="A242" s="3" t="s">
        <v>176</v>
      </c>
      <c r="B242" s="21" t="s">
        <v>140</v>
      </c>
      <c r="C242" s="15">
        <f aca="true" t="shared" si="35" ref="C242:E243">C243</f>
        <v>4500000</v>
      </c>
      <c r="D242" s="15">
        <f t="shared" si="35"/>
        <v>17450300</v>
      </c>
      <c r="E242" s="15">
        <f t="shared" si="35"/>
        <v>13819307</v>
      </c>
    </row>
    <row r="243" spans="1:5" ht="12.75">
      <c r="A243" s="3" t="s">
        <v>177</v>
      </c>
      <c r="B243" s="21" t="s">
        <v>178</v>
      </c>
      <c r="C243" s="15">
        <f t="shared" si="35"/>
        <v>4500000</v>
      </c>
      <c r="D243" s="15">
        <f t="shared" si="35"/>
        <v>17450300</v>
      </c>
      <c r="E243" s="15">
        <f t="shared" si="35"/>
        <v>13819307</v>
      </c>
    </row>
    <row r="244" spans="1:5" ht="25.5">
      <c r="A244" s="3" t="s">
        <v>179</v>
      </c>
      <c r="B244" s="21" t="s">
        <v>180</v>
      </c>
      <c r="C244" s="15">
        <f>C744</f>
        <v>4500000</v>
      </c>
      <c r="D244" s="15">
        <f>D744</f>
        <v>17450300</v>
      </c>
      <c r="E244" s="15">
        <f>E744</f>
        <v>13819307</v>
      </c>
    </row>
    <row r="245" spans="1:5" ht="38.25">
      <c r="A245" s="3" t="s">
        <v>186</v>
      </c>
      <c r="B245" s="21" t="s">
        <v>187</v>
      </c>
      <c r="C245" s="15">
        <f>C246</f>
        <v>310000</v>
      </c>
      <c r="D245" s="15">
        <f>D246</f>
        <v>310000</v>
      </c>
      <c r="E245" s="15">
        <f>E246</f>
        <v>0</v>
      </c>
    </row>
    <row r="246" spans="1:5" ht="25.5">
      <c r="A246" s="3" t="s">
        <v>188</v>
      </c>
      <c r="B246" s="21" t="s">
        <v>189</v>
      </c>
      <c r="C246" s="15">
        <f>C247+C248</f>
        <v>310000</v>
      </c>
      <c r="D246" s="15">
        <f>D247+D248</f>
        <v>310000</v>
      </c>
      <c r="E246" s="15">
        <f>E247+E248</f>
        <v>0</v>
      </c>
    </row>
    <row r="247" spans="1:5" ht="12.75">
      <c r="A247" s="3" t="s">
        <v>190</v>
      </c>
      <c r="B247" s="21" t="s">
        <v>191</v>
      </c>
      <c r="C247" s="15">
        <f aca="true" t="shared" si="36" ref="C247:E248">C747</f>
        <v>65000</v>
      </c>
      <c r="D247" s="15">
        <f t="shared" si="36"/>
        <v>65000</v>
      </c>
      <c r="E247" s="15">
        <f t="shared" si="36"/>
        <v>0</v>
      </c>
    </row>
    <row r="248" spans="1:5" ht="12.75">
      <c r="A248" s="3" t="s">
        <v>192</v>
      </c>
      <c r="B248" s="21" t="s">
        <v>193</v>
      </c>
      <c r="C248" s="15">
        <f t="shared" si="36"/>
        <v>245000</v>
      </c>
      <c r="D248" s="15">
        <f t="shared" si="36"/>
        <v>245000</v>
      </c>
      <c r="E248" s="15">
        <f t="shared" si="36"/>
        <v>0</v>
      </c>
    </row>
    <row r="249" spans="1:5" ht="25.5">
      <c r="A249" s="3" t="s">
        <v>264</v>
      </c>
      <c r="B249" s="21" t="s">
        <v>265</v>
      </c>
      <c r="C249" s="15">
        <f>C250</f>
        <v>4500000</v>
      </c>
      <c r="D249" s="15">
        <f>D250</f>
        <v>17450300</v>
      </c>
      <c r="E249" s="15">
        <f>E250</f>
        <v>13819307</v>
      </c>
    </row>
    <row r="250" spans="1:5" ht="12.75">
      <c r="A250" s="3" t="s">
        <v>266</v>
      </c>
      <c r="B250" s="21" t="s">
        <v>267</v>
      </c>
      <c r="C250" s="4">
        <v>4500000</v>
      </c>
      <c r="D250" s="4">
        <v>17450300</v>
      </c>
      <c r="E250" s="15">
        <v>13819307</v>
      </c>
    </row>
    <row r="251" spans="1:5" ht="12.75">
      <c r="A251" s="3" t="s">
        <v>268</v>
      </c>
      <c r="B251" s="21" t="s">
        <v>269</v>
      </c>
      <c r="C251" s="15">
        <f>C252</f>
        <v>310000</v>
      </c>
      <c r="D251" s="15">
        <f>D252</f>
        <v>310000</v>
      </c>
      <c r="E251" s="15">
        <f>E252</f>
        <v>0</v>
      </c>
    </row>
    <row r="252" spans="1:5" ht="12.75">
      <c r="A252" s="3" t="s">
        <v>270</v>
      </c>
      <c r="B252" s="21" t="s">
        <v>271</v>
      </c>
      <c r="C252" s="4">
        <v>310000</v>
      </c>
      <c r="D252" s="4">
        <v>310000</v>
      </c>
      <c r="E252" s="15"/>
    </row>
    <row r="253" spans="1:5" ht="25.5">
      <c r="A253" s="3" t="s">
        <v>272</v>
      </c>
      <c r="B253" s="21" t="s">
        <v>273</v>
      </c>
      <c r="C253" s="15">
        <f>C282+C288+C290+C291</f>
        <v>58645000</v>
      </c>
      <c r="D253" s="15">
        <f>D282+D288+D290+D291</f>
        <v>56654900</v>
      </c>
      <c r="E253" s="15">
        <f>E282+E288+E290+E291</f>
        <v>27208709</v>
      </c>
    </row>
    <row r="254" spans="1:5" ht="12.75">
      <c r="A254" s="3" t="s">
        <v>121</v>
      </c>
      <c r="B254" s="21"/>
      <c r="C254" s="15">
        <f>C255+C269</f>
        <v>58645000</v>
      </c>
      <c r="D254" s="15">
        <f>D255+D269</f>
        <v>56654900</v>
      </c>
      <c r="E254" s="15">
        <f>E255+E269</f>
        <v>27208709</v>
      </c>
    </row>
    <row r="255" spans="1:5" ht="12.75">
      <c r="A255" s="3" t="s">
        <v>122</v>
      </c>
      <c r="B255" s="21" t="s">
        <v>123</v>
      </c>
      <c r="C255" s="15">
        <f>C256+C266</f>
        <v>20893000</v>
      </c>
      <c r="D255" s="15">
        <f>D256+D266</f>
        <v>21275000</v>
      </c>
      <c r="E255" s="15">
        <f>E256+E266</f>
        <v>20680304</v>
      </c>
    </row>
    <row r="256" spans="1:5" ht="25.5">
      <c r="A256" s="3" t="s">
        <v>124</v>
      </c>
      <c r="B256" s="21" t="s">
        <v>125</v>
      </c>
      <c r="C256" s="15">
        <f>C257+C258+C259+C262</f>
        <v>20893000</v>
      </c>
      <c r="D256" s="15">
        <f>D257+D258+D259+D262</f>
        <v>21275000</v>
      </c>
      <c r="E256" s="15">
        <f>E257+E258+E259+E262</f>
        <v>20722685</v>
      </c>
    </row>
    <row r="257" spans="1:5" ht="25.5">
      <c r="A257" s="3" t="s">
        <v>126</v>
      </c>
      <c r="B257" s="21" t="s">
        <v>127</v>
      </c>
      <c r="C257" s="15">
        <f aca="true" t="shared" si="37" ref="C257:E258">C570</f>
        <v>1328000</v>
      </c>
      <c r="D257" s="15">
        <f t="shared" si="37"/>
        <v>1270500</v>
      </c>
      <c r="E257" s="15">
        <f t="shared" si="37"/>
        <v>1269997</v>
      </c>
    </row>
    <row r="258" spans="1:5" ht="12.75">
      <c r="A258" s="3" t="s">
        <v>128</v>
      </c>
      <c r="B258" s="21" t="s">
        <v>129</v>
      </c>
      <c r="C258" s="15">
        <f t="shared" si="37"/>
        <v>380000</v>
      </c>
      <c r="D258" s="15">
        <f t="shared" si="37"/>
        <v>584500</v>
      </c>
      <c r="E258" s="15">
        <f t="shared" si="37"/>
        <v>408278</v>
      </c>
    </row>
    <row r="259" spans="1:5" ht="25.5">
      <c r="A259" s="3" t="s">
        <v>139</v>
      </c>
      <c r="B259" s="21" t="s">
        <v>140</v>
      </c>
      <c r="C259" s="15">
        <f aca="true" t="shared" si="38" ref="C259:E260">C260</f>
        <v>12085000</v>
      </c>
      <c r="D259" s="15">
        <f t="shared" si="38"/>
        <v>12250000</v>
      </c>
      <c r="E259" s="15">
        <f t="shared" si="38"/>
        <v>11993740</v>
      </c>
    </row>
    <row r="260" spans="1:5" ht="12.75">
      <c r="A260" s="3" t="s">
        <v>141</v>
      </c>
      <c r="B260" s="21" t="s">
        <v>142</v>
      </c>
      <c r="C260" s="15">
        <f t="shared" si="38"/>
        <v>12085000</v>
      </c>
      <c r="D260" s="15">
        <f t="shared" si="38"/>
        <v>12250000</v>
      </c>
      <c r="E260" s="15">
        <f t="shared" si="38"/>
        <v>11993740</v>
      </c>
    </row>
    <row r="261" spans="1:5" ht="12.75">
      <c r="A261" s="3" t="s">
        <v>143</v>
      </c>
      <c r="B261" s="21" t="s">
        <v>144</v>
      </c>
      <c r="C261" s="15">
        <f>C574</f>
        <v>12085000</v>
      </c>
      <c r="D261" s="15">
        <f>D574</f>
        <v>12250000</v>
      </c>
      <c r="E261" s="15">
        <f>E574</f>
        <v>11993740</v>
      </c>
    </row>
    <row r="262" spans="1:5" ht="12.75">
      <c r="A262" s="3" t="s">
        <v>158</v>
      </c>
      <c r="B262" s="21" t="s">
        <v>159</v>
      </c>
      <c r="C262" s="15">
        <f>C263+C264+C265</f>
        <v>7100000</v>
      </c>
      <c r="D262" s="15">
        <f>D263+D264+D265</f>
        <v>7170000</v>
      </c>
      <c r="E262" s="15">
        <f>E263+E264+E265</f>
        <v>7050670</v>
      </c>
    </row>
    <row r="263" spans="1:5" ht="12.75">
      <c r="A263" s="3" t="s">
        <v>160</v>
      </c>
      <c r="B263" s="21" t="s">
        <v>161</v>
      </c>
      <c r="C263" s="15">
        <f aca="true" t="shared" si="39" ref="C263:E265">C576</f>
        <v>800000</v>
      </c>
      <c r="D263" s="15">
        <f t="shared" si="39"/>
        <v>770000</v>
      </c>
      <c r="E263" s="15">
        <f t="shared" si="39"/>
        <v>737687</v>
      </c>
    </row>
    <row r="264" spans="1:5" ht="12.75">
      <c r="A264" s="3" t="s">
        <v>162</v>
      </c>
      <c r="B264" s="21" t="s">
        <v>163</v>
      </c>
      <c r="C264" s="15">
        <f t="shared" si="39"/>
        <v>400000</v>
      </c>
      <c r="D264" s="15">
        <f t="shared" si="39"/>
        <v>500000</v>
      </c>
      <c r="E264" s="15">
        <f t="shared" si="39"/>
        <v>467584</v>
      </c>
    </row>
    <row r="265" spans="1:5" ht="12.75">
      <c r="A265" s="3" t="s">
        <v>164</v>
      </c>
      <c r="B265" s="21" t="s">
        <v>165</v>
      </c>
      <c r="C265" s="15">
        <f t="shared" si="39"/>
        <v>5900000</v>
      </c>
      <c r="D265" s="15">
        <f t="shared" si="39"/>
        <v>5900000</v>
      </c>
      <c r="E265" s="15">
        <f t="shared" si="39"/>
        <v>5845399</v>
      </c>
    </row>
    <row r="266" spans="1:5" ht="25.5">
      <c r="A266" s="3" t="s">
        <v>425</v>
      </c>
      <c r="B266" s="21" t="s">
        <v>428</v>
      </c>
      <c r="C266" s="4">
        <f aca="true" t="shared" si="40" ref="C266:E267">C267</f>
        <v>0</v>
      </c>
      <c r="D266" s="4">
        <f t="shared" si="40"/>
        <v>0</v>
      </c>
      <c r="E266" s="4">
        <f t="shared" si="40"/>
        <v>-42381</v>
      </c>
    </row>
    <row r="267" spans="1:5" ht="25.5">
      <c r="A267" s="3" t="s">
        <v>426</v>
      </c>
      <c r="B267" s="21" t="s">
        <v>429</v>
      </c>
      <c r="C267" s="4">
        <f t="shared" si="40"/>
        <v>0</v>
      </c>
      <c r="D267" s="4">
        <f t="shared" si="40"/>
        <v>0</v>
      </c>
      <c r="E267" s="4">
        <f t="shared" si="40"/>
        <v>-42381</v>
      </c>
    </row>
    <row r="268" spans="1:5" ht="25.5">
      <c r="A268" s="3" t="s">
        <v>427</v>
      </c>
      <c r="B268" s="21" t="s">
        <v>430</v>
      </c>
      <c r="C268" s="4">
        <v>0</v>
      </c>
      <c r="D268" s="4"/>
      <c r="E268" s="16">
        <v>-42381</v>
      </c>
    </row>
    <row r="269" spans="1:5" ht="12.75">
      <c r="A269" s="3" t="s">
        <v>174</v>
      </c>
      <c r="B269" s="21" t="s">
        <v>175</v>
      </c>
      <c r="C269" s="15">
        <f>C270+C273+C278</f>
        <v>37752000</v>
      </c>
      <c r="D269" s="15">
        <f>D270+D273+D278</f>
        <v>35379900</v>
      </c>
      <c r="E269" s="15">
        <f>E270+E273+E278</f>
        <v>6528405</v>
      </c>
    </row>
    <row r="270" spans="1:5" ht="12.75">
      <c r="A270" s="3" t="s">
        <v>181</v>
      </c>
      <c r="B270" s="21" t="s">
        <v>41</v>
      </c>
      <c r="C270" s="15">
        <f aca="true" t="shared" si="41" ref="C270:E271">C271</f>
        <v>10036000</v>
      </c>
      <c r="D270" s="15">
        <f t="shared" si="41"/>
        <v>9785000</v>
      </c>
      <c r="E270" s="15">
        <f t="shared" si="41"/>
        <v>5453349</v>
      </c>
    </row>
    <row r="271" spans="1:5" ht="38.25">
      <c r="A271" s="3" t="s">
        <v>182</v>
      </c>
      <c r="B271" s="21" t="s">
        <v>183</v>
      </c>
      <c r="C271" s="15">
        <f t="shared" si="41"/>
        <v>10036000</v>
      </c>
      <c r="D271" s="15">
        <f t="shared" si="41"/>
        <v>9785000</v>
      </c>
      <c r="E271" s="15">
        <f t="shared" si="41"/>
        <v>5453349</v>
      </c>
    </row>
    <row r="272" spans="1:5" ht="12.75">
      <c r="A272" s="3" t="s">
        <v>184</v>
      </c>
      <c r="B272" s="21" t="s">
        <v>185</v>
      </c>
      <c r="C272" s="15">
        <f>C753</f>
        <v>10036000</v>
      </c>
      <c r="D272" s="15">
        <f>D753</f>
        <v>9785000</v>
      </c>
      <c r="E272" s="15">
        <f>E753</f>
        <v>5453349</v>
      </c>
    </row>
    <row r="273" spans="1:5" ht="38.25">
      <c r="A273" s="3" t="s">
        <v>186</v>
      </c>
      <c r="B273" s="21" t="s">
        <v>187</v>
      </c>
      <c r="C273" s="15">
        <f>C274</f>
        <v>26184000</v>
      </c>
      <c r="D273" s="15">
        <f>D274</f>
        <v>24054000</v>
      </c>
      <c r="E273" s="15">
        <f>E274</f>
        <v>17086</v>
      </c>
    </row>
    <row r="274" spans="1:5" ht="25.5">
      <c r="A274" s="3" t="s">
        <v>188</v>
      </c>
      <c r="B274" s="21" t="s">
        <v>189</v>
      </c>
      <c r="C274" s="15">
        <f>C275+C276+C277</f>
        <v>26184000</v>
      </c>
      <c r="D274" s="15">
        <f>D275+D276+D277</f>
        <v>24054000</v>
      </c>
      <c r="E274" s="15">
        <f>E275+E276+E277</f>
        <v>17086</v>
      </c>
    </row>
    <row r="275" spans="1:5" ht="12.75">
      <c r="A275" s="3" t="s">
        <v>190</v>
      </c>
      <c r="B275" s="21" t="s">
        <v>191</v>
      </c>
      <c r="C275" s="15">
        <f aca="true" t="shared" si="42" ref="C275:E277">C756</f>
        <v>16292000</v>
      </c>
      <c r="D275" s="15">
        <f t="shared" si="42"/>
        <v>14162000</v>
      </c>
      <c r="E275" s="15">
        <f t="shared" si="42"/>
        <v>0</v>
      </c>
    </row>
    <row r="276" spans="1:5" ht="12.75">
      <c r="A276" s="3" t="s">
        <v>192</v>
      </c>
      <c r="B276" s="21" t="s">
        <v>193</v>
      </c>
      <c r="C276" s="15">
        <f t="shared" si="42"/>
        <v>8776000</v>
      </c>
      <c r="D276" s="15">
        <f t="shared" si="42"/>
        <v>8776000</v>
      </c>
      <c r="E276" s="15">
        <f t="shared" si="42"/>
        <v>0</v>
      </c>
    </row>
    <row r="277" spans="1:5" ht="12.75">
      <c r="A277" s="3" t="s">
        <v>194</v>
      </c>
      <c r="B277" s="21" t="s">
        <v>195</v>
      </c>
      <c r="C277" s="15">
        <f t="shared" si="42"/>
        <v>1116000</v>
      </c>
      <c r="D277" s="15">
        <f t="shared" si="42"/>
        <v>1116000</v>
      </c>
      <c r="E277" s="15">
        <f t="shared" si="42"/>
        <v>17086</v>
      </c>
    </row>
    <row r="278" spans="1:5" ht="12.75">
      <c r="A278" s="3" t="s">
        <v>210</v>
      </c>
      <c r="B278" s="21" t="s">
        <v>211</v>
      </c>
      <c r="C278" s="15">
        <f aca="true" t="shared" si="43" ref="C278:D280">C279</f>
        <v>1532000</v>
      </c>
      <c r="D278" s="15">
        <f t="shared" si="43"/>
        <v>1540900</v>
      </c>
      <c r="E278" s="15">
        <f>E279</f>
        <v>1057970</v>
      </c>
    </row>
    <row r="279" spans="1:5" ht="25.5">
      <c r="A279" s="3" t="s">
        <v>212</v>
      </c>
      <c r="B279" s="21" t="s">
        <v>213</v>
      </c>
      <c r="C279" s="15">
        <f t="shared" si="43"/>
        <v>1532000</v>
      </c>
      <c r="D279" s="15">
        <f t="shared" si="43"/>
        <v>1540900</v>
      </c>
      <c r="E279" s="15">
        <f>E280</f>
        <v>1057970</v>
      </c>
    </row>
    <row r="280" spans="1:5" ht="25.5">
      <c r="A280" s="3" t="s">
        <v>214</v>
      </c>
      <c r="B280" s="21" t="s">
        <v>215</v>
      </c>
      <c r="C280" s="15">
        <f t="shared" si="43"/>
        <v>1532000</v>
      </c>
      <c r="D280" s="15">
        <f t="shared" si="43"/>
        <v>1540900</v>
      </c>
      <c r="E280" s="15">
        <f>E281</f>
        <v>1057970</v>
      </c>
    </row>
    <row r="281" spans="1:5" ht="12.75">
      <c r="A281" s="3" t="s">
        <v>222</v>
      </c>
      <c r="B281" s="21" t="s">
        <v>223</v>
      </c>
      <c r="C281" s="15">
        <f>C762</f>
        <v>1532000</v>
      </c>
      <c r="D281" s="15">
        <f>D762</f>
        <v>1540900</v>
      </c>
      <c r="E281" s="15">
        <f>E762</f>
        <v>1057970</v>
      </c>
    </row>
    <row r="282" spans="1:5" ht="12.75">
      <c r="A282" s="3" t="s">
        <v>274</v>
      </c>
      <c r="B282" s="21" t="s">
        <v>275</v>
      </c>
      <c r="C282" s="15">
        <f>C283+C284+C285+C286+C287</f>
        <v>24768000</v>
      </c>
      <c r="D282" s="15">
        <f>D283+D284+D285+D286+D287</f>
        <v>24558900</v>
      </c>
      <c r="E282" s="15">
        <f>E283+E284+E285+E286+E287</f>
        <v>19483809</v>
      </c>
    </row>
    <row r="283" spans="1:5" ht="12.75">
      <c r="A283" s="3" t="s">
        <v>276</v>
      </c>
      <c r="B283" s="21" t="s">
        <v>277</v>
      </c>
      <c r="C283" s="4">
        <v>3117000</v>
      </c>
      <c r="D283" s="4">
        <v>3082900</v>
      </c>
      <c r="E283" s="15">
        <v>2637572</v>
      </c>
    </row>
    <row r="284" spans="1:5" ht="12.75">
      <c r="A284" s="3" t="s">
        <v>278</v>
      </c>
      <c r="B284" s="21" t="s">
        <v>279</v>
      </c>
      <c r="C284" s="4">
        <v>6589000</v>
      </c>
      <c r="D284" s="4">
        <v>6477000</v>
      </c>
      <c r="E284" s="15">
        <v>5931487</v>
      </c>
    </row>
    <row r="285" spans="1:5" ht="12.75">
      <c r="A285" s="3" t="s">
        <v>280</v>
      </c>
      <c r="B285" s="21" t="s">
        <v>281</v>
      </c>
      <c r="C285" s="4">
        <v>14429000</v>
      </c>
      <c r="D285" s="4">
        <v>14290000</v>
      </c>
      <c r="E285" s="15">
        <v>10238903</v>
      </c>
    </row>
    <row r="286" spans="1:5" ht="25.5">
      <c r="A286" s="3" t="s">
        <v>282</v>
      </c>
      <c r="B286" s="21" t="s">
        <v>283</v>
      </c>
      <c r="C286" s="4">
        <v>633000</v>
      </c>
      <c r="D286" s="4">
        <v>609000</v>
      </c>
      <c r="E286" s="15">
        <v>605847</v>
      </c>
    </row>
    <row r="287" spans="1:5" ht="12.75">
      <c r="A287" s="3" t="s">
        <v>284</v>
      </c>
      <c r="B287" s="21" t="s">
        <v>285</v>
      </c>
      <c r="C287" s="4">
        <v>0</v>
      </c>
      <c r="D287" s="4">
        <v>100000</v>
      </c>
      <c r="E287" s="15">
        <v>70000</v>
      </c>
    </row>
    <row r="288" spans="1:5" ht="25.5">
      <c r="A288" s="3" t="s">
        <v>286</v>
      </c>
      <c r="B288" s="21" t="s">
        <v>287</v>
      </c>
      <c r="C288" s="15">
        <f>C289</f>
        <v>400000</v>
      </c>
      <c r="D288" s="15">
        <f>D289</f>
        <v>400000</v>
      </c>
      <c r="E288" s="15">
        <f>E289</f>
        <v>399905</v>
      </c>
    </row>
    <row r="289" spans="1:5" ht="12.75">
      <c r="A289" s="3" t="s">
        <v>288</v>
      </c>
      <c r="B289" s="21" t="s">
        <v>289</v>
      </c>
      <c r="C289" s="4">
        <v>400000</v>
      </c>
      <c r="D289" s="4">
        <v>400000</v>
      </c>
      <c r="E289" s="15">
        <v>399905</v>
      </c>
    </row>
    <row r="290" spans="1:5" ht="12.75">
      <c r="A290" s="3" t="s">
        <v>290</v>
      </c>
      <c r="B290" s="21" t="s">
        <v>291</v>
      </c>
      <c r="C290" s="4">
        <v>6300000</v>
      </c>
      <c r="D290" s="4">
        <v>6300000</v>
      </c>
      <c r="E290" s="15">
        <v>6242983</v>
      </c>
    </row>
    <row r="291" spans="1:5" ht="12.75">
      <c r="A291" s="3" t="s">
        <v>292</v>
      </c>
      <c r="B291" s="21" t="s">
        <v>293</v>
      </c>
      <c r="C291" s="4">
        <v>27177000</v>
      </c>
      <c r="D291" s="4">
        <v>25396000</v>
      </c>
      <c r="E291" s="15">
        <v>1082012</v>
      </c>
    </row>
    <row r="292" spans="1:5" ht="38.25">
      <c r="A292" s="3" t="s">
        <v>294</v>
      </c>
      <c r="B292" s="21" t="s">
        <v>295</v>
      </c>
      <c r="C292" s="15">
        <f>C326+C327+C329+C330</f>
        <v>107882000</v>
      </c>
      <c r="D292" s="15">
        <f>D326+D327+D329+D330</f>
        <v>109834000</v>
      </c>
      <c r="E292" s="15">
        <f>E326+E327+E329+E330</f>
        <v>103507671</v>
      </c>
    </row>
    <row r="293" spans="1:5" ht="12.75">
      <c r="A293" s="3" t="s">
        <v>121</v>
      </c>
      <c r="B293" s="21"/>
      <c r="C293" s="15">
        <f>C294+C310</f>
        <v>107882000</v>
      </c>
      <c r="D293" s="15">
        <f>D294+D310</f>
        <v>109834000</v>
      </c>
      <c r="E293" s="15">
        <f>E294+E310</f>
        <v>103507671</v>
      </c>
    </row>
    <row r="294" spans="1:5" ht="12.75">
      <c r="A294" s="3" t="s">
        <v>122</v>
      </c>
      <c r="B294" s="21" t="s">
        <v>123</v>
      </c>
      <c r="C294" s="15">
        <f>C295+C307</f>
        <v>100209000</v>
      </c>
      <c r="D294" s="15">
        <f>D295+D307</f>
        <v>102039000</v>
      </c>
      <c r="E294" s="15">
        <f>E295+E307</f>
        <v>101301766</v>
      </c>
    </row>
    <row r="295" spans="1:5" ht="25.5">
      <c r="A295" s="3" t="s">
        <v>124</v>
      </c>
      <c r="B295" s="21" t="s">
        <v>125</v>
      </c>
      <c r="C295" s="15">
        <f>C296+C297+C298+C301+C305</f>
        <v>100209000</v>
      </c>
      <c r="D295" s="15">
        <f>D296+D297+D298+D301+D305</f>
        <v>102039000</v>
      </c>
      <c r="E295" s="15">
        <f>E296+E297+E298+E301+E305</f>
        <v>101617404</v>
      </c>
    </row>
    <row r="296" spans="1:5" ht="25.5">
      <c r="A296" s="3" t="s">
        <v>126</v>
      </c>
      <c r="B296" s="21" t="s">
        <v>127</v>
      </c>
      <c r="C296" s="15">
        <f aca="true" t="shared" si="44" ref="C296:E297">C585</f>
        <v>25815000</v>
      </c>
      <c r="D296" s="15">
        <f t="shared" si="44"/>
        <v>24430232</v>
      </c>
      <c r="E296" s="15">
        <f t="shared" si="44"/>
        <v>24412048</v>
      </c>
    </row>
    <row r="297" spans="1:5" ht="12.75">
      <c r="A297" s="3" t="s">
        <v>128</v>
      </c>
      <c r="B297" s="21" t="s">
        <v>129</v>
      </c>
      <c r="C297" s="15">
        <f t="shared" si="44"/>
        <v>17061000</v>
      </c>
      <c r="D297" s="15">
        <f t="shared" si="44"/>
        <v>17605768</v>
      </c>
      <c r="E297" s="15">
        <f t="shared" si="44"/>
        <v>17419159</v>
      </c>
    </row>
    <row r="298" spans="1:5" ht="25.5">
      <c r="A298" s="3" t="s">
        <v>139</v>
      </c>
      <c r="B298" s="21" t="s">
        <v>140</v>
      </c>
      <c r="C298" s="15">
        <f aca="true" t="shared" si="45" ref="C298:E299">C299</f>
        <v>594000</v>
      </c>
      <c r="D298" s="15">
        <f t="shared" si="45"/>
        <v>593000</v>
      </c>
      <c r="E298" s="15">
        <f t="shared" si="45"/>
        <v>593000</v>
      </c>
    </row>
    <row r="299" spans="1:5" ht="12.75">
      <c r="A299" s="3" t="s">
        <v>141</v>
      </c>
      <c r="B299" s="21" t="s">
        <v>142</v>
      </c>
      <c r="C299" s="15">
        <f t="shared" si="45"/>
        <v>594000</v>
      </c>
      <c r="D299" s="15">
        <f t="shared" si="45"/>
        <v>593000</v>
      </c>
      <c r="E299" s="15">
        <f t="shared" si="45"/>
        <v>593000</v>
      </c>
    </row>
    <row r="300" spans="1:5" ht="12.75">
      <c r="A300" s="3" t="s">
        <v>143</v>
      </c>
      <c r="B300" s="21" t="s">
        <v>144</v>
      </c>
      <c r="C300" s="15">
        <f>C589</f>
        <v>594000</v>
      </c>
      <c r="D300" s="15">
        <f>D589</f>
        <v>593000</v>
      </c>
      <c r="E300" s="15">
        <f>E589</f>
        <v>593000</v>
      </c>
    </row>
    <row r="301" spans="1:5" ht="12.75">
      <c r="A301" s="3" t="s">
        <v>151</v>
      </c>
      <c r="B301" s="21" t="s">
        <v>44</v>
      </c>
      <c r="C301" s="15">
        <f>C302</f>
        <v>56339000</v>
      </c>
      <c r="D301" s="15">
        <f>D302</f>
        <v>59010000</v>
      </c>
      <c r="E301" s="15">
        <f>E302</f>
        <v>58801197</v>
      </c>
    </row>
    <row r="302" spans="1:5" ht="12.75">
      <c r="A302" s="3" t="s">
        <v>152</v>
      </c>
      <c r="B302" s="21" t="s">
        <v>153</v>
      </c>
      <c r="C302" s="15">
        <f>C303+C304</f>
        <v>56339000</v>
      </c>
      <c r="D302" s="15">
        <f>D303+D304</f>
        <v>59010000</v>
      </c>
      <c r="E302" s="15">
        <f>E303+E304</f>
        <v>58801197</v>
      </c>
    </row>
    <row r="303" spans="1:5" ht="12.75">
      <c r="A303" s="3" t="s">
        <v>154</v>
      </c>
      <c r="B303" s="21" t="s">
        <v>155</v>
      </c>
      <c r="C303" s="15">
        <f aca="true" t="shared" si="46" ref="C303:E304">C592</f>
        <v>53807089</v>
      </c>
      <c r="D303" s="15">
        <f t="shared" si="46"/>
        <v>57462389</v>
      </c>
      <c r="E303" s="15">
        <f t="shared" si="46"/>
        <v>57393839</v>
      </c>
    </row>
    <row r="304" spans="1:5" ht="12.75">
      <c r="A304" s="3" t="s">
        <v>156</v>
      </c>
      <c r="B304" s="21" t="s">
        <v>157</v>
      </c>
      <c r="C304" s="15">
        <f t="shared" si="46"/>
        <v>2531911</v>
      </c>
      <c r="D304" s="15">
        <f t="shared" si="46"/>
        <v>1547611</v>
      </c>
      <c r="E304" s="15">
        <f t="shared" si="46"/>
        <v>1407358</v>
      </c>
    </row>
    <row r="305" spans="1:5" ht="12.75">
      <c r="A305" s="3" t="s">
        <v>158</v>
      </c>
      <c r="B305" s="21" t="s">
        <v>159</v>
      </c>
      <c r="C305" s="15">
        <f>C306</f>
        <v>400000</v>
      </c>
      <c r="D305" s="15">
        <f>D306</f>
        <v>400000</v>
      </c>
      <c r="E305" s="15">
        <f>E306</f>
        <v>392000</v>
      </c>
    </row>
    <row r="306" spans="1:5" ht="12.75">
      <c r="A306" s="3" t="s">
        <v>160</v>
      </c>
      <c r="B306" s="21" t="s">
        <v>161</v>
      </c>
      <c r="C306" s="15">
        <f>C595</f>
        <v>400000</v>
      </c>
      <c r="D306" s="15">
        <f>D595</f>
        <v>400000</v>
      </c>
      <c r="E306" s="15">
        <f>E595</f>
        <v>392000</v>
      </c>
    </row>
    <row r="307" spans="1:5" ht="25.5">
      <c r="A307" s="3" t="s">
        <v>425</v>
      </c>
      <c r="B307" s="21" t="s">
        <v>428</v>
      </c>
      <c r="C307" s="4">
        <f aca="true" t="shared" si="47" ref="C307:E308">C308</f>
        <v>0</v>
      </c>
      <c r="D307" s="4">
        <f t="shared" si="47"/>
        <v>0</v>
      </c>
      <c r="E307" s="4">
        <f t="shared" si="47"/>
        <v>-315638</v>
      </c>
    </row>
    <row r="308" spans="1:5" ht="25.5">
      <c r="A308" s="3" t="s">
        <v>426</v>
      </c>
      <c r="B308" s="21" t="s">
        <v>429</v>
      </c>
      <c r="C308" s="4">
        <f t="shared" si="47"/>
        <v>0</v>
      </c>
      <c r="D308" s="4">
        <f t="shared" si="47"/>
        <v>0</v>
      </c>
      <c r="E308" s="4">
        <f t="shared" si="47"/>
        <v>-315638</v>
      </c>
    </row>
    <row r="309" spans="1:5" ht="25.5">
      <c r="A309" s="3" t="s">
        <v>427</v>
      </c>
      <c r="B309" s="21" t="s">
        <v>430</v>
      </c>
      <c r="C309" s="4">
        <v>0</v>
      </c>
      <c r="D309" s="4"/>
      <c r="E309" s="16">
        <v>-315638</v>
      </c>
    </row>
    <row r="310" spans="1:5" ht="12.75">
      <c r="A310" s="3" t="s">
        <v>174</v>
      </c>
      <c r="B310" s="21" t="s">
        <v>175</v>
      </c>
      <c r="C310" s="15">
        <f>C311+C314+C322</f>
        <v>7673000</v>
      </c>
      <c r="D310" s="15">
        <f>D311+D314+D322</f>
        <v>7795000</v>
      </c>
      <c r="E310" s="15">
        <f>E311+E314+E322</f>
        <v>2205905</v>
      </c>
    </row>
    <row r="311" spans="1:5" ht="12.75">
      <c r="A311" s="3" t="s">
        <v>181</v>
      </c>
      <c r="B311" s="21" t="s">
        <v>41</v>
      </c>
      <c r="C311" s="15">
        <f aca="true" t="shared" si="48" ref="C311:E312">C312</f>
        <v>50000</v>
      </c>
      <c r="D311" s="15">
        <f t="shared" si="48"/>
        <v>50000</v>
      </c>
      <c r="E311" s="15">
        <f t="shared" si="48"/>
        <v>48953</v>
      </c>
    </row>
    <row r="312" spans="1:5" ht="38.25">
      <c r="A312" s="3" t="s">
        <v>182</v>
      </c>
      <c r="B312" s="21" t="s">
        <v>183</v>
      </c>
      <c r="C312" s="15">
        <f t="shared" si="48"/>
        <v>50000</v>
      </c>
      <c r="D312" s="15">
        <f t="shared" si="48"/>
        <v>50000</v>
      </c>
      <c r="E312" s="15">
        <f t="shared" si="48"/>
        <v>48953</v>
      </c>
    </row>
    <row r="313" spans="1:5" ht="12.75">
      <c r="A313" s="3" t="s">
        <v>184</v>
      </c>
      <c r="B313" s="21" t="s">
        <v>185</v>
      </c>
      <c r="C313" s="15">
        <f>C767</f>
        <v>50000</v>
      </c>
      <c r="D313" s="15">
        <f>D767</f>
        <v>50000</v>
      </c>
      <c r="E313" s="15">
        <f>E767</f>
        <v>48953</v>
      </c>
    </row>
    <row r="314" spans="1:5" ht="38.25">
      <c r="A314" s="3" t="s">
        <v>186</v>
      </c>
      <c r="B314" s="21" t="s">
        <v>187</v>
      </c>
      <c r="C314" s="15">
        <f>C315+C319</f>
        <v>6342000</v>
      </c>
      <c r="D314" s="15">
        <f>D315+D319</f>
        <v>6401000</v>
      </c>
      <c r="E314" s="15">
        <f>E315+E319</f>
        <v>1618084</v>
      </c>
    </row>
    <row r="315" spans="1:5" ht="25.5">
      <c r="A315" s="3" t="s">
        <v>188</v>
      </c>
      <c r="B315" s="21" t="s">
        <v>189</v>
      </c>
      <c r="C315" s="15">
        <f>C316+C317+C318</f>
        <v>1804000</v>
      </c>
      <c r="D315" s="15">
        <f>D316+D317+D318</f>
        <v>1863000</v>
      </c>
      <c r="E315" s="15">
        <f>E316+E317+E318</f>
        <v>1492530</v>
      </c>
    </row>
    <row r="316" spans="1:5" ht="12.75">
      <c r="A316" s="3" t="s">
        <v>190</v>
      </c>
      <c r="B316" s="21" t="s">
        <v>191</v>
      </c>
      <c r="C316" s="15">
        <f aca="true" t="shared" si="49" ref="C316:E318">C770</f>
        <v>754000</v>
      </c>
      <c r="D316" s="15">
        <f t="shared" si="49"/>
        <v>809000</v>
      </c>
      <c r="E316" s="15">
        <f t="shared" si="49"/>
        <v>465805</v>
      </c>
    </row>
    <row r="317" spans="1:5" ht="12.75">
      <c r="A317" s="3" t="s">
        <v>192</v>
      </c>
      <c r="B317" s="21" t="s">
        <v>193</v>
      </c>
      <c r="C317" s="15">
        <f t="shared" si="49"/>
        <v>1021000</v>
      </c>
      <c r="D317" s="15">
        <f t="shared" si="49"/>
        <v>953000</v>
      </c>
      <c r="E317" s="15">
        <f t="shared" si="49"/>
        <v>951148</v>
      </c>
    </row>
    <row r="318" spans="1:5" ht="12.75">
      <c r="A318" s="3" t="s">
        <v>194</v>
      </c>
      <c r="B318" s="21" t="s">
        <v>195</v>
      </c>
      <c r="C318" s="15">
        <f t="shared" si="49"/>
        <v>29000</v>
      </c>
      <c r="D318" s="15">
        <f t="shared" si="49"/>
        <v>101000</v>
      </c>
      <c r="E318" s="15">
        <f t="shared" si="49"/>
        <v>75577</v>
      </c>
    </row>
    <row r="319" spans="1:5" ht="25.5">
      <c r="A319" s="3" t="s">
        <v>205</v>
      </c>
      <c r="B319" s="21" t="s">
        <v>206</v>
      </c>
      <c r="C319" s="15">
        <f>C320+C321</f>
        <v>4538000</v>
      </c>
      <c r="D319" s="15">
        <f>D320+D321</f>
        <v>4538000</v>
      </c>
      <c r="E319" s="15">
        <f>E320+E321</f>
        <v>125554</v>
      </c>
    </row>
    <row r="320" spans="1:5" ht="12.75">
      <c r="A320" s="3" t="s">
        <v>190</v>
      </c>
      <c r="B320" s="21" t="s">
        <v>207</v>
      </c>
      <c r="C320" s="15">
        <f aca="true" t="shared" si="50" ref="C320:E321">C774</f>
        <v>4513000</v>
      </c>
      <c r="D320" s="15">
        <f t="shared" si="50"/>
        <v>4437000</v>
      </c>
      <c r="E320" s="15">
        <f t="shared" si="50"/>
        <v>40181</v>
      </c>
    </row>
    <row r="321" spans="1:5" ht="12.75">
      <c r="A321" s="3" t="s">
        <v>194</v>
      </c>
      <c r="B321" s="21" t="s">
        <v>209</v>
      </c>
      <c r="C321" s="15">
        <f t="shared" si="50"/>
        <v>25000</v>
      </c>
      <c r="D321" s="15">
        <f t="shared" si="50"/>
        <v>101000</v>
      </c>
      <c r="E321" s="15">
        <f t="shared" si="50"/>
        <v>85373</v>
      </c>
    </row>
    <row r="322" spans="1:5" ht="12.75">
      <c r="A322" s="3" t="s">
        <v>210</v>
      </c>
      <c r="B322" s="21" t="s">
        <v>211</v>
      </c>
      <c r="C322" s="15">
        <f aca="true" t="shared" si="51" ref="C322:D324">C323</f>
        <v>1281000</v>
      </c>
      <c r="D322" s="15">
        <f t="shared" si="51"/>
        <v>1344000</v>
      </c>
      <c r="E322" s="15">
        <f>E323</f>
        <v>538868</v>
      </c>
    </row>
    <row r="323" spans="1:5" ht="25.5">
      <c r="A323" s="3" t="s">
        <v>212</v>
      </c>
      <c r="B323" s="21" t="s">
        <v>213</v>
      </c>
      <c r="C323" s="15">
        <f t="shared" si="51"/>
        <v>1281000</v>
      </c>
      <c r="D323" s="15">
        <f t="shared" si="51"/>
        <v>1344000</v>
      </c>
      <c r="E323" s="15">
        <f>E324</f>
        <v>538868</v>
      </c>
    </row>
    <row r="324" spans="1:5" ht="25.5">
      <c r="A324" s="3" t="s">
        <v>214</v>
      </c>
      <c r="B324" s="21" t="s">
        <v>215</v>
      </c>
      <c r="C324" s="15">
        <f t="shared" si="51"/>
        <v>1281000</v>
      </c>
      <c r="D324" s="15">
        <f t="shared" si="51"/>
        <v>1344000</v>
      </c>
      <c r="E324" s="15">
        <f>E325</f>
        <v>538868</v>
      </c>
    </row>
    <row r="325" spans="1:5" ht="12.75">
      <c r="A325" s="3" t="s">
        <v>222</v>
      </c>
      <c r="B325" s="21" t="s">
        <v>223</v>
      </c>
      <c r="C325" s="15">
        <f>C779</f>
        <v>1281000</v>
      </c>
      <c r="D325" s="15">
        <f>D779</f>
        <v>1344000</v>
      </c>
      <c r="E325" s="15">
        <f>E779</f>
        <v>538868</v>
      </c>
    </row>
    <row r="326" spans="1:5" ht="12.75">
      <c r="A326" s="3" t="s">
        <v>296</v>
      </c>
      <c r="B326" s="21" t="s">
        <v>297</v>
      </c>
      <c r="C326" s="4">
        <v>644000</v>
      </c>
      <c r="D326" s="4">
        <v>643000</v>
      </c>
      <c r="E326" s="15">
        <v>641953</v>
      </c>
    </row>
    <row r="327" spans="1:5" ht="25.5">
      <c r="A327" s="3" t="s">
        <v>298</v>
      </c>
      <c r="B327" s="21" t="s">
        <v>299</v>
      </c>
      <c r="C327" s="15">
        <f>C328</f>
        <v>77036000</v>
      </c>
      <c r="D327" s="15">
        <f>D328</f>
        <v>78688198</v>
      </c>
      <c r="E327" s="15">
        <f>E328</f>
        <v>78402033</v>
      </c>
    </row>
    <row r="328" spans="1:5" ht="12.75">
      <c r="A328" s="3" t="s">
        <v>300</v>
      </c>
      <c r="B328" s="21" t="s">
        <v>301</v>
      </c>
      <c r="C328" s="4">
        <v>77036000</v>
      </c>
      <c r="D328" s="4">
        <v>78688198</v>
      </c>
      <c r="E328" s="15">
        <v>78402033</v>
      </c>
    </row>
    <row r="329" spans="1:5" ht="12.75">
      <c r="A329" s="3" t="s">
        <v>302</v>
      </c>
      <c r="B329" s="21" t="s">
        <v>303</v>
      </c>
      <c r="C329" s="4">
        <v>23460000</v>
      </c>
      <c r="D329" s="4">
        <v>23701802</v>
      </c>
      <c r="E329" s="15">
        <v>22453601</v>
      </c>
    </row>
    <row r="330" spans="1:5" ht="25.5">
      <c r="A330" s="3" t="s">
        <v>304</v>
      </c>
      <c r="B330" s="21" t="s">
        <v>305</v>
      </c>
      <c r="C330" s="4">
        <v>6742000</v>
      </c>
      <c r="D330" s="4">
        <v>6801000</v>
      </c>
      <c r="E330" s="15">
        <v>2010084</v>
      </c>
    </row>
    <row r="331" spans="1:5" ht="25.5">
      <c r="A331" s="3" t="s">
        <v>306</v>
      </c>
      <c r="B331" s="21" t="s">
        <v>307</v>
      </c>
      <c r="C331" s="15">
        <f>C332+C341</f>
        <v>155334000</v>
      </c>
      <c r="D331" s="15">
        <f>D332+D341</f>
        <v>136752457</v>
      </c>
      <c r="E331" s="15">
        <f>E332+E341</f>
        <v>20910966</v>
      </c>
    </row>
    <row r="332" spans="1:5" ht="25.5">
      <c r="A332" s="3" t="s">
        <v>308</v>
      </c>
      <c r="B332" s="21" t="s">
        <v>309</v>
      </c>
      <c r="C332" s="15">
        <f>C338+C340</f>
        <v>3640000</v>
      </c>
      <c r="D332" s="15">
        <f>D338+D340</f>
        <v>8396457</v>
      </c>
      <c r="E332" s="15">
        <f>E338+E340</f>
        <v>3254893</v>
      </c>
    </row>
    <row r="333" spans="1:5" ht="12.75">
      <c r="A333" s="3" t="s">
        <v>121</v>
      </c>
      <c r="B333" s="21"/>
      <c r="C333" s="15">
        <f aca="true" t="shared" si="52" ref="C333:D336">C334</f>
        <v>3640000</v>
      </c>
      <c r="D333" s="15">
        <f t="shared" si="52"/>
        <v>8396457</v>
      </c>
      <c r="E333" s="15">
        <f>E334</f>
        <v>3254893</v>
      </c>
    </row>
    <row r="334" spans="1:5" ht="12.75">
      <c r="A334" s="3" t="s">
        <v>174</v>
      </c>
      <c r="B334" s="21" t="s">
        <v>175</v>
      </c>
      <c r="C334" s="15">
        <f t="shared" si="52"/>
        <v>3640000</v>
      </c>
      <c r="D334" s="15">
        <f t="shared" si="52"/>
        <v>8396457</v>
      </c>
      <c r="E334" s="15">
        <f>E335</f>
        <v>3254893</v>
      </c>
    </row>
    <row r="335" spans="1:5" ht="12.75">
      <c r="A335" s="3" t="s">
        <v>181</v>
      </c>
      <c r="B335" s="21" t="s">
        <v>41</v>
      </c>
      <c r="C335" s="15">
        <f t="shared" si="52"/>
        <v>3640000</v>
      </c>
      <c r="D335" s="15">
        <f t="shared" si="52"/>
        <v>8396457</v>
      </c>
      <c r="E335" s="15">
        <f>E336</f>
        <v>3254893</v>
      </c>
    </row>
    <row r="336" spans="1:5" ht="38.25">
      <c r="A336" s="3" t="s">
        <v>182</v>
      </c>
      <c r="B336" s="21" t="s">
        <v>183</v>
      </c>
      <c r="C336" s="15">
        <f t="shared" si="52"/>
        <v>3640000</v>
      </c>
      <c r="D336" s="15">
        <f t="shared" si="52"/>
        <v>8396457</v>
      </c>
      <c r="E336" s="15">
        <f>E337</f>
        <v>3254893</v>
      </c>
    </row>
    <row r="337" spans="1:5" ht="12.75">
      <c r="A337" s="3" t="s">
        <v>184</v>
      </c>
      <c r="B337" s="21" t="s">
        <v>185</v>
      </c>
      <c r="C337" s="15">
        <f>C785</f>
        <v>3640000</v>
      </c>
      <c r="D337" s="15">
        <f>D785</f>
        <v>8396457</v>
      </c>
      <c r="E337" s="15">
        <f>E785</f>
        <v>3254893</v>
      </c>
    </row>
    <row r="338" spans="1:5" ht="25.5">
      <c r="A338" s="3" t="s">
        <v>310</v>
      </c>
      <c r="B338" s="21" t="s">
        <v>311</v>
      </c>
      <c r="C338" s="15">
        <f>C339</f>
        <v>3640000</v>
      </c>
      <c r="D338" s="15">
        <f>D339</f>
        <v>6705000</v>
      </c>
      <c r="E338" s="15">
        <f>E339</f>
        <v>2681161</v>
      </c>
    </row>
    <row r="339" spans="1:5" ht="12.75">
      <c r="A339" s="3" t="s">
        <v>312</v>
      </c>
      <c r="B339" s="21" t="s">
        <v>313</v>
      </c>
      <c r="C339" s="4">
        <v>3640000</v>
      </c>
      <c r="D339" s="4">
        <v>6705000</v>
      </c>
      <c r="E339" s="15">
        <v>2681161</v>
      </c>
    </row>
    <row r="340" spans="1:5" ht="25.5">
      <c r="A340" s="3" t="s">
        <v>314</v>
      </c>
      <c r="B340" s="21" t="s">
        <v>315</v>
      </c>
      <c r="C340" s="4">
        <v>0</v>
      </c>
      <c r="D340" s="4">
        <v>1691457</v>
      </c>
      <c r="E340" s="15">
        <v>573732</v>
      </c>
    </row>
    <row r="341" spans="1:5" ht="12.75">
      <c r="A341" s="3" t="s">
        <v>316</v>
      </c>
      <c r="B341" s="21" t="s">
        <v>317</v>
      </c>
      <c r="C341" s="15">
        <f>C357+C356</f>
        <v>151694000</v>
      </c>
      <c r="D341" s="15">
        <f>D357+D356</f>
        <v>128356000</v>
      </c>
      <c r="E341" s="15">
        <f>E357+E356</f>
        <v>17656073</v>
      </c>
    </row>
    <row r="342" spans="1:5" ht="12.75">
      <c r="A342" s="3" t="s">
        <v>121</v>
      </c>
      <c r="B342" s="21"/>
      <c r="C342" s="15">
        <f>C343</f>
        <v>151694000</v>
      </c>
      <c r="D342" s="15">
        <f>D343</f>
        <v>128356000</v>
      </c>
      <c r="E342" s="15">
        <f>E343</f>
        <v>17656073</v>
      </c>
    </row>
    <row r="343" spans="1:5" ht="12.75">
      <c r="A343" s="3" t="s">
        <v>174</v>
      </c>
      <c r="B343" s="21" t="s">
        <v>175</v>
      </c>
      <c r="C343" s="15">
        <f>C344+C347+C352</f>
        <v>151694000</v>
      </c>
      <c r="D343" s="15">
        <f>D344+D347+D352</f>
        <v>128356000</v>
      </c>
      <c r="E343" s="15">
        <f>E344+E347+E352</f>
        <v>17656073</v>
      </c>
    </row>
    <row r="344" spans="1:5" ht="12.75">
      <c r="A344" s="3" t="s">
        <v>181</v>
      </c>
      <c r="B344" s="21" t="s">
        <v>41</v>
      </c>
      <c r="C344" s="15">
        <f aca="true" t="shared" si="53" ref="C344:E345">C345</f>
        <v>0</v>
      </c>
      <c r="D344" s="15">
        <f t="shared" si="53"/>
        <v>155000</v>
      </c>
      <c r="E344" s="15">
        <f t="shared" si="53"/>
        <v>107544</v>
      </c>
    </row>
    <row r="345" spans="1:5" ht="38.25">
      <c r="A345" s="3" t="s">
        <v>182</v>
      </c>
      <c r="B345" s="21" t="s">
        <v>183</v>
      </c>
      <c r="C345" s="15">
        <f t="shared" si="53"/>
        <v>0</v>
      </c>
      <c r="D345" s="15">
        <f t="shared" si="53"/>
        <v>155000</v>
      </c>
      <c r="E345" s="15">
        <f t="shared" si="53"/>
        <v>107544</v>
      </c>
    </row>
    <row r="346" spans="1:5" ht="12.75">
      <c r="A346" s="3" t="s">
        <v>184</v>
      </c>
      <c r="B346" s="21" t="s">
        <v>185</v>
      </c>
      <c r="C346" s="15">
        <f>C790</f>
        <v>0</v>
      </c>
      <c r="D346" s="15">
        <f>D790</f>
        <v>155000</v>
      </c>
      <c r="E346" s="15">
        <f>E790</f>
        <v>107544</v>
      </c>
    </row>
    <row r="347" spans="1:5" ht="38.25">
      <c r="A347" s="3" t="s">
        <v>186</v>
      </c>
      <c r="B347" s="21" t="s">
        <v>187</v>
      </c>
      <c r="C347" s="15">
        <f>C348</f>
        <v>149252000</v>
      </c>
      <c r="D347" s="15">
        <f>D348</f>
        <v>125759000</v>
      </c>
      <c r="E347" s="15">
        <f>E348</f>
        <v>17198382</v>
      </c>
    </row>
    <row r="348" spans="1:5" ht="25.5">
      <c r="A348" s="3" t="s">
        <v>188</v>
      </c>
      <c r="B348" s="21" t="s">
        <v>189</v>
      </c>
      <c r="C348" s="15">
        <f>C349+C350+C351</f>
        <v>149252000</v>
      </c>
      <c r="D348" s="15">
        <f>D349+D350+D351</f>
        <v>125759000</v>
      </c>
      <c r="E348" s="15">
        <f>E349+E350+E351</f>
        <v>17198382</v>
      </c>
    </row>
    <row r="349" spans="1:5" ht="12.75">
      <c r="A349" s="3" t="s">
        <v>190</v>
      </c>
      <c r="B349" s="21" t="s">
        <v>191</v>
      </c>
      <c r="C349" s="15">
        <f aca="true" t="shared" si="54" ref="C349:E351">C793</f>
        <v>55836000</v>
      </c>
      <c r="D349" s="15">
        <f t="shared" si="54"/>
        <v>32343000</v>
      </c>
      <c r="E349" s="15">
        <f t="shared" si="54"/>
        <v>5472531</v>
      </c>
    </row>
    <row r="350" spans="1:5" ht="12.75">
      <c r="A350" s="3" t="s">
        <v>192</v>
      </c>
      <c r="B350" s="21" t="s">
        <v>193</v>
      </c>
      <c r="C350" s="15">
        <f t="shared" si="54"/>
        <v>89857000</v>
      </c>
      <c r="D350" s="15">
        <f t="shared" si="54"/>
        <v>89857000</v>
      </c>
      <c r="E350" s="15">
        <f t="shared" si="54"/>
        <v>8285125</v>
      </c>
    </row>
    <row r="351" spans="1:5" ht="12.75">
      <c r="A351" s="3" t="s">
        <v>194</v>
      </c>
      <c r="B351" s="21" t="s">
        <v>195</v>
      </c>
      <c r="C351" s="15">
        <f t="shared" si="54"/>
        <v>3559000</v>
      </c>
      <c r="D351" s="15">
        <f t="shared" si="54"/>
        <v>3559000</v>
      </c>
      <c r="E351" s="15">
        <f t="shared" si="54"/>
        <v>3440726</v>
      </c>
    </row>
    <row r="352" spans="1:5" ht="12.75">
      <c r="A352" s="3" t="s">
        <v>210</v>
      </c>
      <c r="B352" s="21" t="s">
        <v>211</v>
      </c>
      <c r="C352" s="15">
        <f aca="true" t="shared" si="55" ref="C352:D354">C353</f>
        <v>2442000</v>
      </c>
      <c r="D352" s="15">
        <f t="shared" si="55"/>
        <v>2442000</v>
      </c>
      <c r="E352" s="15">
        <f>E353</f>
        <v>350147</v>
      </c>
    </row>
    <row r="353" spans="1:5" ht="25.5">
      <c r="A353" s="3" t="s">
        <v>212</v>
      </c>
      <c r="B353" s="21" t="s">
        <v>213</v>
      </c>
      <c r="C353" s="15">
        <f t="shared" si="55"/>
        <v>2442000</v>
      </c>
      <c r="D353" s="15">
        <f t="shared" si="55"/>
        <v>2442000</v>
      </c>
      <c r="E353" s="15">
        <f>E354</f>
        <v>350147</v>
      </c>
    </row>
    <row r="354" spans="1:5" ht="25.5">
      <c r="A354" s="3" t="s">
        <v>214</v>
      </c>
      <c r="B354" s="21" t="s">
        <v>215</v>
      </c>
      <c r="C354" s="15">
        <f t="shared" si="55"/>
        <v>2442000</v>
      </c>
      <c r="D354" s="15">
        <f t="shared" si="55"/>
        <v>2442000</v>
      </c>
      <c r="E354" s="15">
        <f>E355</f>
        <v>350147</v>
      </c>
    </row>
    <row r="355" spans="1:5" ht="12.75">
      <c r="A355" s="3" t="s">
        <v>222</v>
      </c>
      <c r="B355" s="21" t="s">
        <v>223</v>
      </c>
      <c r="C355" s="15">
        <f>C799</f>
        <v>2442000</v>
      </c>
      <c r="D355" s="15">
        <f>D799</f>
        <v>2442000</v>
      </c>
      <c r="E355" s="15">
        <f>E799</f>
        <v>350147</v>
      </c>
    </row>
    <row r="356" spans="1:5" ht="12.75">
      <c r="A356" s="3" t="s">
        <v>318</v>
      </c>
      <c r="B356" s="21" t="s">
        <v>319</v>
      </c>
      <c r="C356" s="4">
        <v>2129000</v>
      </c>
      <c r="D356" s="4">
        <v>2284000</v>
      </c>
      <c r="E356" s="15">
        <v>186181</v>
      </c>
    </row>
    <row r="357" spans="1:5" ht="25.5">
      <c r="A357" s="3" t="s">
        <v>320</v>
      </c>
      <c r="B357" s="21" t="s">
        <v>321</v>
      </c>
      <c r="C357" s="15">
        <f>C358</f>
        <v>149565000</v>
      </c>
      <c r="D357" s="15">
        <f>D358</f>
        <v>126072000</v>
      </c>
      <c r="E357" s="15">
        <f>E358</f>
        <v>17469892</v>
      </c>
    </row>
    <row r="358" spans="1:5" ht="12.75">
      <c r="A358" s="3" t="s">
        <v>322</v>
      </c>
      <c r="B358" s="21" t="s">
        <v>323</v>
      </c>
      <c r="C358" s="15">
        <v>149565000</v>
      </c>
      <c r="D358" s="15">
        <v>126072000</v>
      </c>
      <c r="E358" s="15">
        <v>17469892</v>
      </c>
    </row>
    <row r="359" spans="1:5" ht="25.5">
      <c r="A359" s="3" t="s">
        <v>324</v>
      </c>
      <c r="B359" s="21" t="s">
        <v>325</v>
      </c>
      <c r="C359" s="15">
        <f>C360+C380+C393+C429</f>
        <v>70658000</v>
      </c>
      <c r="D359" s="15">
        <f>D360+D380+D393+D429</f>
        <v>110994446</v>
      </c>
      <c r="E359" s="15">
        <f>E360+E380+E393+E429</f>
        <v>99792697</v>
      </c>
    </row>
    <row r="360" spans="1:5" ht="25.5">
      <c r="A360" s="3" t="s">
        <v>326</v>
      </c>
      <c r="B360" s="21" t="s">
        <v>327</v>
      </c>
      <c r="C360" s="15">
        <f aca="true" t="shared" si="56" ref="C360:E361">C361</f>
        <v>1408000</v>
      </c>
      <c r="D360" s="15">
        <f t="shared" si="56"/>
        <v>1408000</v>
      </c>
      <c r="E360" s="15">
        <f t="shared" si="56"/>
        <v>383550</v>
      </c>
    </row>
    <row r="361" spans="1:5" ht="12.75">
      <c r="A361" s="3" t="s">
        <v>121</v>
      </c>
      <c r="B361" s="21"/>
      <c r="C361" s="15">
        <f t="shared" si="56"/>
        <v>1408000</v>
      </c>
      <c r="D361" s="15">
        <f t="shared" si="56"/>
        <v>1408000</v>
      </c>
      <c r="E361" s="15">
        <f t="shared" si="56"/>
        <v>383550</v>
      </c>
    </row>
    <row r="362" spans="1:5" ht="12.75">
      <c r="A362" s="3" t="s">
        <v>174</v>
      </c>
      <c r="B362" s="21" t="s">
        <v>175</v>
      </c>
      <c r="C362" s="15">
        <f>C363+C377</f>
        <v>1408000</v>
      </c>
      <c r="D362" s="15">
        <f>D363+D377</f>
        <v>1408000</v>
      </c>
      <c r="E362" s="15">
        <f>E363+E377</f>
        <v>383550</v>
      </c>
    </row>
    <row r="363" spans="1:5" ht="38.25">
      <c r="A363" s="3" t="s">
        <v>186</v>
      </c>
      <c r="B363" s="21" t="s">
        <v>187</v>
      </c>
      <c r="C363" s="15">
        <f>C364+C368+C371</f>
        <v>1408000</v>
      </c>
      <c r="D363" s="15">
        <f>D364+D368+D371</f>
        <v>1408000</v>
      </c>
      <c r="E363" s="15">
        <f>E364+E368+E371</f>
        <v>563350</v>
      </c>
    </row>
    <row r="364" spans="1:5" ht="25.5">
      <c r="A364" s="3" t="s">
        <v>188</v>
      </c>
      <c r="B364" s="21" t="s">
        <v>189</v>
      </c>
      <c r="C364" s="15">
        <f>C365+C366+C367</f>
        <v>199000</v>
      </c>
      <c r="D364" s="15">
        <f>D365+D366+D367</f>
        <v>199000</v>
      </c>
      <c r="E364" s="15">
        <f>E365+E366+E367</f>
        <v>34190</v>
      </c>
    </row>
    <row r="365" spans="1:5" ht="12.75">
      <c r="A365" s="3" t="s">
        <v>190</v>
      </c>
      <c r="B365" s="21" t="s">
        <v>191</v>
      </c>
      <c r="C365" s="15">
        <f aca="true" t="shared" si="57" ref="C365:E367">C805</f>
        <v>41000</v>
      </c>
      <c r="D365" s="15">
        <f t="shared" si="57"/>
        <v>41000</v>
      </c>
      <c r="E365" s="15">
        <f t="shared" si="57"/>
        <v>10691</v>
      </c>
    </row>
    <row r="366" spans="1:5" ht="12.75">
      <c r="A366" s="3" t="s">
        <v>192</v>
      </c>
      <c r="B366" s="21" t="s">
        <v>193</v>
      </c>
      <c r="C366" s="15">
        <f t="shared" si="57"/>
        <v>134000</v>
      </c>
      <c r="D366" s="15">
        <f t="shared" si="57"/>
        <v>134000</v>
      </c>
      <c r="E366" s="15">
        <f t="shared" si="57"/>
        <v>23499</v>
      </c>
    </row>
    <row r="367" spans="1:5" ht="12.75">
      <c r="A367" s="3" t="s">
        <v>194</v>
      </c>
      <c r="B367" s="21" t="s">
        <v>195</v>
      </c>
      <c r="C367" s="15">
        <f t="shared" si="57"/>
        <v>24000</v>
      </c>
      <c r="D367" s="15">
        <f t="shared" si="57"/>
        <v>24000</v>
      </c>
      <c r="E367" s="15">
        <f t="shared" si="57"/>
        <v>0</v>
      </c>
    </row>
    <row r="368" spans="1:5" ht="25.5">
      <c r="A368" s="3" t="s">
        <v>196</v>
      </c>
      <c r="B368" s="21" t="s">
        <v>197</v>
      </c>
      <c r="C368" s="15">
        <f>C369+C370</f>
        <v>1079000</v>
      </c>
      <c r="D368" s="15">
        <f>D369+D370</f>
        <v>1079000</v>
      </c>
      <c r="E368" s="15">
        <f>E369+E370</f>
        <v>480748</v>
      </c>
    </row>
    <row r="369" spans="1:5" ht="12.75">
      <c r="A369" s="3" t="s">
        <v>190</v>
      </c>
      <c r="B369" s="21" t="s">
        <v>198</v>
      </c>
      <c r="C369" s="15">
        <f aca="true" t="shared" si="58" ref="C369:E370">C809</f>
        <v>367000</v>
      </c>
      <c r="D369" s="15">
        <f t="shared" si="58"/>
        <v>367000</v>
      </c>
      <c r="E369" s="15">
        <f t="shared" si="58"/>
        <v>112339</v>
      </c>
    </row>
    <row r="370" spans="1:5" ht="12.75">
      <c r="A370" s="3" t="s">
        <v>192</v>
      </c>
      <c r="B370" s="21" t="s">
        <v>199</v>
      </c>
      <c r="C370" s="15">
        <f t="shared" si="58"/>
        <v>712000</v>
      </c>
      <c r="D370" s="15">
        <f t="shared" si="58"/>
        <v>712000</v>
      </c>
      <c r="E370" s="15">
        <f t="shared" si="58"/>
        <v>368409</v>
      </c>
    </row>
    <row r="371" spans="1:5" ht="25.5">
      <c r="A371" s="3" t="s">
        <v>200</v>
      </c>
      <c r="B371" s="21" t="s">
        <v>201</v>
      </c>
      <c r="C371" s="15">
        <f>C372+C373+C374</f>
        <v>130000</v>
      </c>
      <c r="D371" s="15">
        <f>D372+D373+D374</f>
        <v>130000</v>
      </c>
      <c r="E371" s="15">
        <f>E372+E373+E374</f>
        <v>48412</v>
      </c>
    </row>
    <row r="372" spans="1:5" ht="12.75">
      <c r="A372" s="3" t="s">
        <v>190</v>
      </c>
      <c r="B372" s="21" t="s">
        <v>202</v>
      </c>
      <c r="C372" s="15">
        <f aca="true" t="shared" si="59" ref="C372:E374">C812</f>
        <v>58000</v>
      </c>
      <c r="D372" s="15">
        <f t="shared" si="59"/>
        <v>72000</v>
      </c>
      <c r="E372" s="15">
        <f t="shared" si="59"/>
        <v>968</v>
      </c>
    </row>
    <row r="373" spans="1:5" ht="12.75">
      <c r="A373" s="3" t="s">
        <v>192</v>
      </c>
      <c r="B373" s="21" t="s">
        <v>203</v>
      </c>
      <c r="C373" s="15">
        <f t="shared" si="59"/>
        <v>58000</v>
      </c>
      <c r="D373" s="15">
        <f t="shared" si="59"/>
        <v>58000</v>
      </c>
      <c r="E373" s="15">
        <f t="shared" si="59"/>
        <v>47444</v>
      </c>
    </row>
    <row r="374" spans="1:5" ht="12.75">
      <c r="A374" s="3" t="s">
        <v>194</v>
      </c>
      <c r="B374" s="21" t="s">
        <v>204</v>
      </c>
      <c r="C374" s="15">
        <f t="shared" si="59"/>
        <v>14000</v>
      </c>
      <c r="D374" s="15">
        <f t="shared" si="59"/>
        <v>0</v>
      </c>
      <c r="E374" s="15">
        <f t="shared" si="59"/>
        <v>0</v>
      </c>
    </row>
    <row r="375" spans="1:5" ht="25.5">
      <c r="A375" s="3" t="s">
        <v>328</v>
      </c>
      <c r="B375" s="21" t="s">
        <v>329</v>
      </c>
      <c r="C375" s="15">
        <f>C376</f>
        <v>1408000</v>
      </c>
      <c r="D375" s="15">
        <f>D376</f>
        <v>1408000</v>
      </c>
      <c r="E375" s="15">
        <f>E376</f>
        <v>383550</v>
      </c>
    </row>
    <row r="376" spans="1:5" ht="12.75">
      <c r="A376" s="3" t="s">
        <v>330</v>
      </c>
      <c r="B376" s="21" t="s">
        <v>331</v>
      </c>
      <c r="C376" s="4">
        <v>1408000</v>
      </c>
      <c r="D376" s="4">
        <v>1408000</v>
      </c>
      <c r="E376" s="15">
        <f>E801</f>
        <v>383550</v>
      </c>
    </row>
    <row r="377" spans="1:5" ht="25.5">
      <c r="A377" s="3" t="s">
        <v>425</v>
      </c>
      <c r="B377" s="21" t="s">
        <v>428</v>
      </c>
      <c r="C377" s="4">
        <f aca="true" t="shared" si="60" ref="C377:E378">C378</f>
        <v>0</v>
      </c>
      <c r="D377" s="4">
        <f t="shared" si="60"/>
        <v>0</v>
      </c>
      <c r="E377" s="4">
        <f t="shared" si="60"/>
        <v>-179800</v>
      </c>
    </row>
    <row r="378" spans="1:5" ht="25.5">
      <c r="A378" s="3" t="s">
        <v>426</v>
      </c>
      <c r="B378" s="21" t="s">
        <v>429</v>
      </c>
      <c r="C378" s="4">
        <f t="shared" si="60"/>
        <v>0</v>
      </c>
      <c r="D378" s="4">
        <f t="shared" si="60"/>
        <v>0</v>
      </c>
      <c r="E378" s="4">
        <f t="shared" si="60"/>
        <v>-179800</v>
      </c>
    </row>
    <row r="379" spans="1:5" ht="25.5">
      <c r="A379" s="3" t="s">
        <v>427</v>
      </c>
      <c r="B379" s="21" t="s">
        <v>430</v>
      </c>
      <c r="C379" s="4">
        <v>0</v>
      </c>
      <c r="D379" s="4"/>
      <c r="E379" s="16">
        <f>E817</f>
        <v>-179800</v>
      </c>
    </row>
    <row r="380" spans="1:5" ht="25.5">
      <c r="A380" s="3" t="s">
        <v>332</v>
      </c>
      <c r="B380" s="21" t="s">
        <v>333</v>
      </c>
      <c r="C380" s="15">
        <f>C381</f>
        <v>1050000</v>
      </c>
      <c r="D380" s="15">
        <f>D381</f>
        <v>1050000</v>
      </c>
      <c r="E380" s="15">
        <f>E381</f>
        <v>761845</v>
      </c>
    </row>
    <row r="381" spans="1:5" ht="12.75">
      <c r="A381" s="3" t="s">
        <v>121</v>
      </c>
      <c r="B381" s="21"/>
      <c r="C381" s="15">
        <f>C382+C387</f>
        <v>1050000</v>
      </c>
      <c r="D381" s="15">
        <f>D382+D387</f>
        <v>1050000</v>
      </c>
      <c r="E381" s="15">
        <f>E382+E387</f>
        <v>761845</v>
      </c>
    </row>
    <row r="382" spans="1:5" ht="12.75">
      <c r="A382" s="3" t="s">
        <v>122</v>
      </c>
      <c r="B382" s="21" t="s">
        <v>123</v>
      </c>
      <c r="C382" s="15">
        <f aca="true" t="shared" si="61" ref="C382:D385">C383</f>
        <v>806000</v>
      </c>
      <c r="D382" s="15">
        <f t="shared" si="61"/>
        <v>806000</v>
      </c>
      <c r="E382" s="15">
        <f>E383</f>
        <v>727000</v>
      </c>
    </row>
    <row r="383" spans="1:5" ht="25.5">
      <c r="A383" s="3" t="s">
        <v>124</v>
      </c>
      <c r="B383" s="21" t="s">
        <v>125</v>
      </c>
      <c r="C383" s="15">
        <f t="shared" si="61"/>
        <v>806000</v>
      </c>
      <c r="D383" s="15">
        <f t="shared" si="61"/>
        <v>806000</v>
      </c>
      <c r="E383" s="15">
        <f>E384</f>
        <v>727000</v>
      </c>
    </row>
    <row r="384" spans="1:5" ht="25.5">
      <c r="A384" s="3" t="s">
        <v>139</v>
      </c>
      <c r="B384" s="21" t="s">
        <v>140</v>
      </c>
      <c r="C384" s="15">
        <f t="shared" si="61"/>
        <v>806000</v>
      </c>
      <c r="D384" s="15">
        <f t="shared" si="61"/>
        <v>806000</v>
      </c>
      <c r="E384" s="15">
        <f>E385</f>
        <v>727000</v>
      </c>
    </row>
    <row r="385" spans="1:5" ht="12.75">
      <c r="A385" s="3" t="s">
        <v>141</v>
      </c>
      <c r="B385" s="21" t="s">
        <v>142</v>
      </c>
      <c r="C385" s="15">
        <f t="shared" si="61"/>
        <v>806000</v>
      </c>
      <c r="D385" s="15">
        <f t="shared" si="61"/>
        <v>806000</v>
      </c>
      <c r="E385" s="15">
        <f>E386</f>
        <v>727000</v>
      </c>
    </row>
    <row r="386" spans="1:5" ht="25.5">
      <c r="A386" s="3" t="s">
        <v>149</v>
      </c>
      <c r="B386" s="21" t="s">
        <v>150</v>
      </c>
      <c r="C386" s="15">
        <f>C605</f>
        <v>806000</v>
      </c>
      <c r="D386" s="15">
        <f>D605</f>
        <v>806000</v>
      </c>
      <c r="E386" s="15">
        <f>E605</f>
        <v>727000</v>
      </c>
    </row>
    <row r="387" spans="1:5" ht="12.75">
      <c r="A387" s="3" t="s">
        <v>174</v>
      </c>
      <c r="B387" s="21" t="s">
        <v>175</v>
      </c>
      <c r="C387" s="15">
        <f aca="true" t="shared" si="62" ref="C387:D389">C388</f>
        <v>244000</v>
      </c>
      <c r="D387" s="15">
        <f t="shared" si="62"/>
        <v>244000</v>
      </c>
      <c r="E387" s="15">
        <f>E388</f>
        <v>34845</v>
      </c>
    </row>
    <row r="388" spans="1:5" ht="12.75">
      <c r="A388" s="3" t="s">
        <v>181</v>
      </c>
      <c r="B388" s="21" t="s">
        <v>41</v>
      </c>
      <c r="C388" s="15">
        <f t="shared" si="62"/>
        <v>244000</v>
      </c>
      <c r="D388" s="15">
        <f t="shared" si="62"/>
        <v>244000</v>
      </c>
      <c r="E388" s="15">
        <f>E389</f>
        <v>34845</v>
      </c>
    </row>
    <row r="389" spans="1:5" ht="38.25">
      <c r="A389" s="3" t="s">
        <v>182</v>
      </c>
      <c r="B389" s="21" t="s">
        <v>183</v>
      </c>
      <c r="C389" s="15">
        <f t="shared" si="62"/>
        <v>244000</v>
      </c>
      <c r="D389" s="15">
        <f t="shared" si="62"/>
        <v>244000</v>
      </c>
      <c r="E389" s="15">
        <f>E390</f>
        <v>34845</v>
      </c>
    </row>
    <row r="390" spans="1:5" ht="12.75">
      <c r="A390" s="3" t="s">
        <v>184</v>
      </c>
      <c r="B390" s="21" t="s">
        <v>185</v>
      </c>
      <c r="C390" s="15">
        <f>C822</f>
        <v>244000</v>
      </c>
      <c r="D390" s="15">
        <f>D822</f>
        <v>244000</v>
      </c>
      <c r="E390" s="15">
        <f>E822</f>
        <v>34845</v>
      </c>
    </row>
    <row r="391" spans="1:5" ht="12.75">
      <c r="A391" s="3" t="s">
        <v>334</v>
      </c>
      <c r="B391" s="21" t="s">
        <v>335</v>
      </c>
      <c r="C391" s="4">
        <v>1050000</v>
      </c>
      <c r="D391" s="4">
        <v>1050000</v>
      </c>
      <c r="E391" s="15">
        <f>E392</f>
        <v>761845</v>
      </c>
    </row>
    <row r="392" spans="1:5" ht="12.75">
      <c r="A392" s="3" t="s">
        <v>336</v>
      </c>
      <c r="B392" s="21" t="s">
        <v>337</v>
      </c>
      <c r="C392" s="4">
        <v>1050000</v>
      </c>
      <c r="D392" s="4">
        <v>1050000</v>
      </c>
      <c r="E392" s="15">
        <v>761845</v>
      </c>
    </row>
    <row r="393" spans="1:5" ht="12.75">
      <c r="A393" s="3" t="s">
        <v>338</v>
      </c>
      <c r="B393" s="21" t="s">
        <v>339</v>
      </c>
      <c r="C393" s="15">
        <f>C394</f>
        <v>66483000</v>
      </c>
      <c r="D393" s="15">
        <f>D394</f>
        <v>106686446</v>
      </c>
      <c r="E393" s="15">
        <f>E394</f>
        <v>97361591</v>
      </c>
    </row>
    <row r="394" spans="1:5" ht="12.75">
      <c r="A394" s="3" t="s">
        <v>121</v>
      </c>
      <c r="B394" s="21"/>
      <c r="C394" s="15">
        <f>C606+C823</f>
        <v>66483000</v>
      </c>
      <c r="D394" s="15">
        <f>D606+D823</f>
        <v>106686446</v>
      </c>
      <c r="E394" s="15">
        <f>E606+E823</f>
        <v>97361591</v>
      </c>
    </row>
    <row r="395" spans="1:5" ht="12.75">
      <c r="A395" s="3" t="s">
        <v>122</v>
      </c>
      <c r="B395" s="21" t="s">
        <v>123</v>
      </c>
      <c r="C395" s="15">
        <f aca="true" t="shared" si="63" ref="C395:E397">C607</f>
        <v>36468000</v>
      </c>
      <c r="D395" s="15">
        <f t="shared" si="63"/>
        <v>57551000</v>
      </c>
      <c r="E395" s="15">
        <f t="shared" si="63"/>
        <v>51686189</v>
      </c>
    </row>
    <row r="396" spans="1:5" ht="25.5">
      <c r="A396" s="3" t="s">
        <v>124</v>
      </c>
      <c r="B396" s="21" t="s">
        <v>125</v>
      </c>
      <c r="C396" s="15">
        <f t="shared" si="63"/>
        <v>35489000</v>
      </c>
      <c r="D396" s="15">
        <f t="shared" si="63"/>
        <v>56572000</v>
      </c>
      <c r="E396" s="15">
        <f t="shared" si="63"/>
        <v>50765942</v>
      </c>
    </row>
    <row r="397" spans="1:5" ht="12.75">
      <c r="A397" s="3" t="s">
        <v>128</v>
      </c>
      <c r="B397" s="21" t="s">
        <v>129</v>
      </c>
      <c r="C397" s="15">
        <f t="shared" si="63"/>
        <v>31139000</v>
      </c>
      <c r="D397" s="15">
        <f t="shared" si="63"/>
        <v>51572000</v>
      </c>
      <c r="E397" s="15">
        <f t="shared" si="63"/>
        <v>45765942</v>
      </c>
    </row>
    <row r="398" spans="1:5" ht="25.5">
      <c r="A398" s="3" t="s">
        <v>139</v>
      </c>
      <c r="B398" s="21" t="s">
        <v>140</v>
      </c>
      <c r="C398" s="15">
        <f aca="true" t="shared" si="64" ref="C398:E399">C399</f>
        <v>4350000</v>
      </c>
      <c r="D398" s="15">
        <f t="shared" si="64"/>
        <v>5000000</v>
      </c>
      <c r="E398" s="15">
        <f t="shared" si="64"/>
        <v>5000000</v>
      </c>
    </row>
    <row r="399" spans="1:5" ht="12.75">
      <c r="A399" s="3" t="s">
        <v>141</v>
      </c>
      <c r="B399" s="21" t="s">
        <v>142</v>
      </c>
      <c r="C399" s="15">
        <f t="shared" si="64"/>
        <v>4350000</v>
      </c>
      <c r="D399" s="15">
        <f t="shared" si="64"/>
        <v>5000000</v>
      </c>
      <c r="E399" s="15">
        <f t="shared" si="64"/>
        <v>5000000</v>
      </c>
    </row>
    <row r="400" spans="1:5" ht="25.5">
      <c r="A400" s="3" t="s">
        <v>147</v>
      </c>
      <c r="B400" s="21" t="s">
        <v>148</v>
      </c>
      <c r="C400" s="15">
        <f>C612</f>
        <v>4350000</v>
      </c>
      <c r="D400" s="15">
        <f>D612</f>
        <v>5000000</v>
      </c>
      <c r="E400" s="15">
        <f>E612</f>
        <v>5000000</v>
      </c>
    </row>
    <row r="401" spans="1:5" ht="12.75">
      <c r="A401" s="3" t="s">
        <v>166</v>
      </c>
      <c r="B401" s="21" t="s">
        <v>167</v>
      </c>
      <c r="C401" s="15">
        <f aca="true" t="shared" si="65" ref="C401:D403">C402</f>
        <v>979000</v>
      </c>
      <c r="D401" s="15">
        <f t="shared" si="65"/>
        <v>979000</v>
      </c>
      <c r="E401" s="15">
        <f>E402</f>
        <v>942120</v>
      </c>
    </row>
    <row r="402" spans="1:5" ht="25.5">
      <c r="A402" s="3" t="s">
        <v>168</v>
      </c>
      <c r="B402" s="21" t="s">
        <v>169</v>
      </c>
      <c r="C402" s="15">
        <f t="shared" si="65"/>
        <v>979000</v>
      </c>
      <c r="D402" s="15">
        <f t="shared" si="65"/>
        <v>979000</v>
      </c>
      <c r="E402" s="15">
        <f>E403</f>
        <v>942120</v>
      </c>
    </row>
    <row r="403" spans="1:5" ht="25.5">
      <c r="A403" s="3" t="s">
        <v>170</v>
      </c>
      <c r="B403" s="21" t="s">
        <v>171</v>
      </c>
      <c r="C403" s="15">
        <f t="shared" si="65"/>
        <v>979000</v>
      </c>
      <c r="D403" s="15">
        <f t="shared" si="65"/>
        <v>979000</v>
      </c>
      <c r="E403" s="15">
        <f>E404</f>
        <v>942120</v>
      </c>
    </row>
    <row r="404" spans="1:5" ht="25.5">
      <c r="A404" s="3" t="s">
        <v>172</v>
      </c>
      <c r="B404" s="21" t="s">
        <v>173</v>
      </c>
      <c r="C404" s="15">
        <f>C616</f>
        <v>979000</v>
      </c>
      <c r="D404" s="15">
        <f>D616</f>
        <v>979000</v>
      </c>
      <c r="E404" s="15">
        <f>E616</f>
        <v>942120</v>
      </c>
    </row>
    <row r="405" spans="1:5" ht="25.5">
      <c r="A405" s="3" t="s">
        <v>425</v>
      </c>
      <c r="B405" s="21" t="s">
        <v>428</v>
      </c>
      <c r="C405" s="4">
        <f aca="true" t="shared" si="66" ref="C405:E406">C406</f>
        <v>0</v>
      </c>
      <c r="D405" s="4">
        <f t="shared" si="66"/>
        <v>0</v>
      </c>
      <c r="E405" s="4">
        <f t="shared" si="66"/>
        <v>-21873</v>
      </c>
    </row>
    <row r="406" spans="1:5" ht="25.5">
      <c r="A406" s="3" t="s">
        <v>426</v>
      </c>
      <c r="B406" s="21" t="s">
        <v>429</v>
      </c>
      <c r="C406" s="4">
        <f t="shared" si="66"/>
        <v>0</v>
      </c>
      <c r="D406" s="4">
        <f t="shared" si="66"/>
        <v>0</v>
      </c>
      <c r="E406" s="4">
        <f t="shared" si="66"/>
        <v>-21873</v>
      </c>
    </row>
    <row r="407" spans="1:5" ht="25.5">
      <c r="A407" s="3" t="s">
        <v>427</v>
      </c>
      <c r="B407" s="21" t="s">
        <v>430</v>
      </c>
      <c r="C407" s="4">
        <v>0</v>
      </c>
      <c r="D407" s="4"/>
      <c r="E407" s="16">
        <v>-21873</v>
      </c>
    </row>
    <row r="408" spans="1:5" ht="12.75">
      <c r="A408" s="3" t="s">
        <v>174</v>
      </c>
      <c r="B408" s="21" t="s">
        <v>175</v>
      </c>
      <c r="C408" s="15">
        <f>C409+C412+C417+C421</f>
        <v>30015000</v>
      </c>
      <c r="D408" s="15">
        <f>D409+D412+D417+D421</f>
        <v>49135446</v>
      </c>
      <c r="E408" s="15">
        <f>E409+E412+E417+E421</f>
        <v>45675402</v>
      </c>
    </row>
    <row r="409" spans="1:5" ht="12.75">
      <c r="A409" s="3" t="s">
        <v>181</v>
      </c>
      <c r="B409" s="21" t="s">
        <v>41</v>
      </c>
      <c r="C409" s="15">
        <f aca="true" t="shared" si="67" ref="C409:E410">C410</f>
        <v>1351000</v>
      </c>
      <c r="D409" s="15">
        <f t="shared" si="67"/>
        <v>16553446</v>
      </c>
      <c r="E409" s="15">
        <f t="shared" si="67"/>
        <v>15538514</v>
      </c>
    </row>
    <row r="410" spans="1:5" ht="38.25">
      <c r="A410" s="3" t="s">
        <v>182</v>
      </c>
      <c r="B410" s="21" t="s">
        <v>183</v>
      </c>
      <c r="C410" s="15">
        <f t="shared" si="67"/>
        <v>1351000</v>
      </c>
      <c r="D410" s="15">
        <f t="shared" si="67"/>
        <v>16553446</v>
      </c>
      <c r="E410" s="15">
        <f t="shared" si="67"/>
        <v>15538514</v>
      </c>
    </row>
    <row r="411" spans="1:5" ht="12.75">
      <c r="A411" s="3" t="s">
        <v>184</v>
      </c>
      <c r="B411" s="21" t="s">
        <v>185</v>
      </c>
      <c r="C411" s="15">
        <f>C827</f>
        <v>1351000</v>
      </c>
      <c r="D411" s="15">
        <f>D827</f>
        <v>16553446</v>
      </c>
      <c r="E411" s="15">
        <f>E827</f>
        <v>15538514</v>
      </c>
    </row>
    <row r="412" spans="1:5" ht="38.25">
      <c r="A412" s="3" t="s">
        <v>186</v>
      </c>
      <c r="B412" s="21" t="s">
        <v>187</v>
      </c>
      <c r="C412" s="15">
        <f>C413</f>
        <v>13492000</v>
      </c>
      <c r="D412" s="15">
        <f>D413</f>
        <v>17628000</v>
      </c>
      <c r="E412" s="15">
        <f>E413</f>
        <v>17627139</v>
      </c>
    </row>
    <row r="413" spans="1:5" ht="25.5">
      <c r="A413" s="3" t="s">
        <v>188</v>
      </c>
      <c r="B413" s="21" t="s">
        <v>189</v>
      </c>
      <c r="C413" s="15">
        <f>C414+C415+C416</f>
        <v>13492000</v>
      </c>
      <c r="D413" s="15">
        <f>D414+D415+D416</f>
        <v>17628000</v>
      </c>
      <c r="E413" s="15">
        <f>E414+E415+E416</f>
        <v>17627139</v>
      </c>
    </row>
    <row r="414" spans="1:5" ht="12.75">
      <c r="A414" s="3" t="s">
        <v>190</v>
      </c>
      <c r="B414" s="21" t="s">
        <v>191</v>
      </c>
      <c r="C414" s="15">
        <f aca="true" t="shared" si="68" ref="C414:E416">C830</f>
        <v>4367000</v>
      </c>
      <c r="D414" s="15">
        <f t="shared" si="68"/>
        <v>8367000</v>
      </c>
      <c r="E414" s="15">
        <f t="shared" si="68"/>
        <v>8367000</v>
      </c>
    </row>
    <row r="415" spans="1:5" ht="12.75">
      <c r="A415" s="3" t="s">
        <v>192</v>
      </c>
      <c r="B415" s="21" t="s">
        <v>193</v>
      </c>
      <c r="C415" s="15">
        <f t="shared" si="68"/>
        <v>8903000</v>
      </c>
      <c r="D415" s="15">
        <f t="shared" si="68"/>
        <v>8903000</v>
      </c>
      <c r="E415" s="15">
        <f t="shared" si="68"/>
        <v>8903000</v>
      </c>
    </row>
    <row r="416" spans="1:5" ht="12.75">
      <c r="A416" s="3" t="s">
        <v>194</v>
      </c>
      <c r="B416" s="21" t="s">
        <v>195</v>
      </c>
      <c r="C416" s="15">
        <f t="shared" si="68"/>
        <v>222000</v>
      </c>
      <c r="D416" s="15">
        <f t="shared" si="68"/>
        <v>358000</v>
      </c>
      <c r="E416" s="15">
        <f t="shared" si="68"/>
        <v>357139</v>
      </c>
    </row>
    <row r="417" spans="1:5" ht="12.75">
      <c r="A417" s="3" t="s">
        <v>210</v>
      </c>
      <c r="B417" s="21" t="s">
        <v>211</v>
      </c>
      <c r="C417" s="15">
        <f aca="true" t="shared" si="69" ref="C417:E419">C418</f>
        <v>15172000</v>
      </c>
      <c r="D417" s="15">
        <f t="shared" si="69"/>
        <v>14954000</v>
      </c>
      <c r="E417" s="15">
        <f t="shared" si="69"/>
        <v>13063317</v>
      </c>
    </row>
    <row r="418" spans="1:5" ht="25.5">
      <c r="A418" s="3" t="s">
        <v>212</v>
      </c>
      <c r="B418" s="21" t="s">
        <v>213</v>
      </c>
      <c r="C418" s="15">
        <f t="shared" si="69"/>
        <v>15172000</v>
      </c>
      <c r="D418" s="15">
        <f t="shared" si="69"/>
        <v>14954000</v>
      </c>
      <c r="E418" s="15">
        <f t="shared" si="69"/>
        <v>13063317</v>
      </c>
    </row>
    <row r="419" spans="1:5" ht="25.5">
      <c r="A419" s="3" t="s">
        <v>214</v>
      </c>
      <c r="B419" s="21" t="s">
        <v>215</v>
      </c>
      <c r="C419" s="15">
        <f t="shared" si="69"/>
        <v>15172000</v>
      </c>
      <c r="D419" s="15">
        <f t="shared" si="69"/>
        <v>14954000</v>
      </c>
      <c r="E419" s="15">
        <f t="shared" si="69"/>
        <v>13063317</v>
      </c>
    </row>
    <row r="420" spans="1:5" ht="12.75">
      <c r="A420" s="3" t="s">
        <v>222</v>
      </c>
      <c r="B420" s="21" t="s">
        <v>223</v>
      </c>
      <c r="C420" s="15">
        <f>C836</f>
        <v>15172000</v>
      </c>
      <c r="D420" s="15">
        <f>D836</f>
        <v>14954000</v>
      </c>
      <c r="E420" s="15">
        <f>E836</f>
        <v>13063317</v>
      </c>
    </row>
    <row r="421" spans="1:5" ht="25.5">
      <c r="A421" s="3" t="s">
        <v>425</v>
      </c>
      <c r="B421" s="21" t="s">
        <v>428</v>
      </c>
      <c r="C421" s="4">
        <f aca="true" t="shared" si="70" ref="C421:E422">C422</f>
        <v>0</v>
      </c>
      <c r="D421" s="4">
        <f t="shared" si="70"/>
        <v>0</v>
      </c>
      <c r="E421" s="4">
        <f t="shared" si="70"/>
        <v>-553568</v>
      </c>
    </row>
    <row r="422" spans="1:5" ht="25.5">
      <c r="A422" s="3" t="s">
        <v>426</v>
      </c>
      <c r="B422" s="21" t="s">
        <v>429</v>
      </c>
      <c r="C422" s="4">
        <f t="shared" si="70"/>
        <v>0</v>
      </c>
      <c r="D422" s="4">
        <f t="shared" si="70"/>
        <v>0</v>
      </c>
      <c r="E422" s="4">
        <f t="shared" si="70"/>
        <v>-553568</v>
      </c>
    </row>
    <row r="423" spans="1:5" ht="25.5">
      <c r="A423" s="3" t="s">
        <v>427</v>
      </c>
      <c r="B423" s="21" t="s">
        <v>430</v>
      </c>
      <c r="C423" s="4">
        <v>0</v>
      </c>
      <c r="D423" s="4"/>
      <c r="E423" s="16">
        <f>E839</f>
        <v>-553568</v>
      </c>
    </row>
    <row r="424" spans="1:5" ht="12.75">
      <c r="A424" s="3" t="s">
        <v>340</v>
      </c>
      <c r="B424" s="21" t="s">
        <v>341</v>
      </c>
      <c r="C424" s="15">
        <f>C425</f>
        <v>50443000</v>
      </c>
      <c r="D424" s="15">
        <f>D425</f>
        <v>85632446</v>
      </c>
      <c r="E424" s="15">
        <f>E425</f>
        <v>78103721</v>
      </c>
    </row>
    <row r="425" spans="1:5" ht="12.75">
      <c r="A425" s="3" t="s">
        <v>342</v>
      </c>
      <c r="B425" s="21" t="s">
        <v>343</v>
      </c>
      <c r="C425" s="4">
        <v>50443000</v>
      </c>
      <c r="D425" s="4">
        <v>85632446</v>
      </c>
      <c r="E425" s="15">
        <v>78103721</v>
      </c>
    </row>
    <row r="426" spans="1:5" ht="12.75">
      <c r="A426" s="3" t="s">
        <v>344</v>
      </c>
      <c r="B426" s="21" t="s">
        <v>345</v>
      </c>
      <c r="C426" s="15">
        <f>C427</f>
        <v>15061000</v>
      </c>
      <c r="D426" s="15">
        <f>D427</f>
        <v>20075000</v>
      </c>
      <c r="E426" s="15">
        <f>E427</f>
        <v>18315750</v>
      </c>
    </row>
    <row r="427" spans="1:5" ht="12.75">
      <c r="A427" s="3" t="s">
        <v>346</v>
      </c>
      <c r="B427" s="21" t="s">
        <v>347</v>
      </c>
      <c r="C427" s="4">
        <v>15061000</v>
      </c>
      <c r="D427" s="4">
        <v>20075000</v>
      </c>
      <c r="E427" s="15">
        <v>18315750</v>
      </c>
    </row>
    <row r="428" spans="1:5" ht="12.75">
      <c r="A428" s="3" t="s">
        <v>348</v>
      </c>
      <c r="B428" s="21" t="s">
        <v>349</v>
      </c>
      <c r="C428" s="4">
        <v>979000</v>
      </c>
      <c r="D428" s="4">
        <v>979000</v>
      </c>
      <c r="E428" s="15">
        <v>942120</v>
      </c>
    </row>
    <row r="429" spans="1:5" ht="25.5">
      <c r="A429" s="3" t="s">
        <v>350</v>
      </c>
      <c r="B429" s="21" t="s">
        <v>351</v>
      </c>
      <c r="C429" s="15">
        <f>C430</f>
        <v>1717000</v>
      </c>
      <c r="D429" s="15">
        <f>D430</f>
        <v>1850000</v>
      </c>
      <c r="E429" s="15">
        <f>E430</f>
        <v>1285711</v>
      </c>
    </row>
    <row r="430" spans="1:5" ht="12.75">
      <c r="A430" s="3" t="s">
        <v>121</v>
      </c>
      <c r="B430" s="21"/>
      <c r="C430" s="15">
        <f>C621+C841</f>
        <v>1717000</v>
      </c>
      <c r="D430" s="15">
        <f>D621+D841</f>
        <v>1850000</v>
      </c>
      <c r="E430" s="15">
        <f>E621+E841</f>
        <v>1285711</v>
      </c>
    </row>
    <row r="431" spans="1:5" ht="12.75">
      <c r="A431" s="3" t="s">
        <v>122</v>
      </c>
      <c r="B431" s="21" t="s">
        <v>123</v>
      </c>
      <c r="C431" s="15">
        <f>C432</f>
        <v>1717000</v>
      </c>
      <c r="D431" s="15">
        <f>D432</f>
        <v>1847000</v>
      </c>
      <c r="E431" s="15">
        <f>E432</f>
        <v>1285711</v>
      </c>
    </row>
    <row r="432" spans="1:5" ht="25.5">
      <c r="A432" s="3" t="s">
        <v>124</v>
      </c>
      <c r="B432" s="21" t="s">
        <v>125</v>
      </c>
      <c r="C432" s="15">
        <f>C433+C434+C438</f>
        <v>1717000</v>
      </c>
      <c r="D432" s="15">
        <f>D433+D434+D438</f>
        <v>1847000</v>
      </c>
      <c r="E432" s="15">
        <f>E433+E434+E438</f>
        <v>1285711</v>
      </c>
    </row>
    <row r="433" spans="1:5" ht="12.75">
      <c r="A433" s="3" t="s">
        <v>128</v>
      </c>
      <c r="B433" s="21" t="s">
        <v>129</v>
      </c>
      <c r="C433" s="15">
        <f>C623</f>
        <v>1550000</v>
      </c>
      <c r="D433" s="15">
        <f>D623</f>
        <v>1680000</v>
      </c>
      <c r="E433" s="15">
        <f>E623</f>
        <v>1202076</v>
      </c>
    </row>
    <row r="434" spans="1:5" ht="25.5">
      <c r="A434" s="3" t="s">
        <v>139</v>
      </c>
      <c r="B434" s="21" t="s">
        <v>140</v>
      </c>
      <c r="C434" s="15">
        <f>C435</f>
        <v>101000</v>
      </c>
      <c r="D434" s="15">
        <f>D435</f>
        <v>101000</v>
      </c>
      <c r="E434" s="15">
        <f>E435</f>
        <v>46635</v>
      </c>
    </row>
    <row r="435" spans="1:5" ht="12.75">
      <c r="A435" s="3" t="s">
        <v>141</v>
      </c>
      <c r="B435" s="21" t="s">
        <v>142</v>
      </c>
      <c r="C435" s="15">
        <f>C436+C437</f>
        <v>101000</v>
      </c>
      <c r="D435" s="15">
        <f>D436+D437</f>
        <v>101000</v>
      </c>
      <c r="E435" s="15">
        <f>E436+E437</f>
        <v>46635</v>
      </c>
    </row>
    <row r="436" spans="1:5" ht="12.75">
      <c r="A436" s="3" t="s">
        <v>143</v>
      </c>
      <c r="B436" s="21" t="s">
        <v>144</v>
      </c>
      <c r="C436" s="15">
        <f aca="true" t="shared" si="71" ref="C436:E437">C626</f>
        <v>40000</v>
      </c>
      <c r="D436" s="15">
        <f t="shared" si="71"/>
        <v>40000</v>
      </c>
      <c r="E436" s="15">
        <f t="shared" si="71"/>
        <v>0</v>
      </c>
    </row>
    <row r="437" spans="1:5" ht="12.75">
      <c r="A437" s="3" t="s">
        <v>145</v>
      </c>
      <c r="B437" s="21" t="s">
        <v>146</v>
      </c>
      <c r="C437" s="15">
        <f t="shared" si="71"/>
        <v>61000</v>
      </c>
      <c r="D437" s="15">
        <f t="shared" si="71"/>
        <v>61000</v>
      </c>
      <c r="E437" s="15">
        <f t="shared" si="71"/>
        <v>46635</v>
      </c>
    </row>
    <row r="438" spans="1:5" ht="12.75">
      <c r="A438" s="3" t="s">
        <v>158</v>
      </c>
      <c r="B438" s="21" t="s">
        <v>159</v>
      </c>
      <c r="C438" s="15">
        <f>C439</f>
        <v>66000</v>
      </c>
      <c r="D438" s="15">
        <f>D439</f>
        <v>66000</v>
      </c>
      <c r="E438" s="15">
        <f>E439</f>
        <v>37000</v>
      </c>
    </row>
    <row r="439" spans="1:5" ht="12.75">
      <c r="A439" s="3" t="s">
        <v>160</v>
      </c>
      <c r="B439" s="21" t="s">
        <v>161</v>
      </c>
      <c r="C439" s="15">
        <f>C629</f>
        <v>66000</v>
      </c>
      <c r="D439" s="15">
        <f>D629</f>
        <v>66000</v>
      </c>
      <c r="E439" s="15">
        <f>E629</f>
        <v>37000</v>
      </c>
    </row>
    <row r="440" spans="1:5" ht="12.75">
      <c r="A440" s="3" t="s">
        <v>174</v>
      </c>
      <c r="B440" s="21" t="s">
        <v>175</v>
      </c>
      <c r="C440" s="15">
        <f aca="true" t="shared" si="72" ref="C440:E443">C441</f>
        <v>0</v>
      </c>
      <c r="D440" s="15">
        <f t="shared" si="72"/>
        <v>3000</v>
      </c>
      <c r="E440" s="15">
        <f t="shared" si="72"/>
        <v>0</v>
      </c>
    </row>
    <row r="441" spans="1:5" ht="12.75">
      <c r="A441" s="3" t="s">
        <v>210</v>
      </c>
      <c r="B441" s="21" t="s">
        <v>211</v>
      </c>
      <c r="C441" s="15">
        <f t="shared" si="72"/>
        <v>0</v>
      </c>
      <c r="D441" s="15">
        <f t="shared" si="72"/>
        <v>3000</v>
      </c>
      <c r="E441" s="15">
        <f t="shared" si="72"/>
        <v>0</v>
      </c>
    </row>
    <row r="442" spans="1:5" ht="25.5">
      <c r="A442" s="3" t="s">
        <v>212</v>
      </c>
      <c r="B442" s="21" t="s">
        <v>213</v>
      </c>
      <c r="C442" s="15">
        <f t="shared" si="72"/>
        <v>0</v>
      </c>
      <c r="D442" s="15">
        <f t="shared" si="72"/>
        <v>3000</v>
      </c>
      <c r="E442" s="15">
        <f t="shared" si="72"/>
        <v>0</v>
      </c>
    </row>
    <row r="443" spans="1:5" ht="25.5">
      <c r="A443" s="3" t="s">
        <v>214</v>
      </c>
      <c r="B443" s="21" t="s">
        <v>215</v>
      </c>
      <c r="C443" s="15">
        <f t="shared" si="72"/>
        <v>0</v>
      </c>
      <c r="D443" s="15">
        <f t="shared" si="72"/>
        <v>3000</v>
      </c>
      <c r="E443" s="15">
        <f t="shared" si="72"/>
        <v>0</v>
      </c>
    </row>
    <row r="444" spans="1:5" ht="12.75">
      <c r="A444" s="3" t="s">
        <v>222</v>
      </c>
      <c r="B444" s="21" t="s">
        <v>223</v>
      </c>
      <c r="C444" s="15">
        <f>C845</f>
        <v>0</v>
      </c>
      <c r="D444" s="15">
        <f>D845</f>
        <v>3000</v>
      </c>
      <c r="E444" s="15">
        <f>E845</f>
        <v>0</v>
      </c>
    </row>
    <row r="445" spans="1:5" ht="12.75">
      <c r="A445" s="3" t="s">
        <v>352</v>
      </c>
      <c r="B445" s="21" t="s">
        <v>353</v>
      </c>
      <c r="C445" s="4">
        <v>1717000</v>
      </c>
      <c r="D445" s="4">
        <v>1850000</v>
      </c>
      <c r="E445" s="15"/>
    </row>
    <row r="446" spans="1:5" ht="12.75">
      <c r="A446" s="3" t="s">
        <v>354</v>
      </c>
      <c r="B446" s="21" t="s">
        <v>355</v>
      </c>
      <c r="C446" s="4">
        <v>76479000</v>
      </c>
      <c r="D446" s="4">
        <v>78365000</v>
      </c>
      <c r="E446" s="15">
        <f>E80-E9</f>
        <v>25889878</v>
      </c>
    </row>
    <row r="447" spans="1:5" ht="25.5">
      <c r="A447" s="3" t="s">
        <v>356</v>
      </c>
      <c r="B447" s="21" t="s">
        <v>3</v>
      </c>
      <c r="C447" s="15">
        <f>C449+C477</f>
        <v>200394000</v>
      </c>
      <c r="D447" s="15">
        <f>D449+D477</f>
        <v>217916504</v>
      </c>
      <c r="E447" s="15">
        <f>E449+E477</f>
        <v>212147375</v>
      </c>
    </row>
    <row r="448" spans="1:5" ht="12.75">
      <c r="A448" s="3" t="s">
        <v>357</v>
      </c>
      <c r="B448" s="21" t="s">
        <v>5</v>
      </c>
      <c r="C448" s="15">
        <f>C449-C457-C473</f>
        <v>70591000</v>
      </c>
      <c r="D448" s="15">
        <f>D449-D457-D473</f>
        <v>70591000</v>
      </c>
      <c r="E448" s="15">
        <f>E449-E457-E473</f>
        <v>71802575</v>
      </c>
    </row>
    <row r="449" spans="1:5" ht="12.75">
      <c r="A449" s="3" t="s">
        <v>6</v>
      </c>
      <c r="B449" s="21" t="s">
        <v>7</v>
      </c>
      <c r="C449" s="15">
        <f>C450+C464</f>
        <v>139534000</v>
      </c>
      <c r="D449" s="15">
        <f>D450+D464</f>
        <v>154376504</v>
      </c>
      <c r="E449" s="15">
        <f>E450+E464</f>
        <v>154477115</v>
      </c>
    </row>
    <row r="450" spans="1:5" ht="12.75">
      <c r="A450" s="3" t="s">
        <v>8</v>
      </c>
      <c r="B450" s="21" t="s">
        <v>9</v>
      </c>
      <c r="C450" s="15">
        <f>C451+C456</f>
        <v>159604000</v>
      </c>
      <c r="D450" s="15">
        <f>D451+D456</f>
        <v>159144304</v>
      </c>
      <c r="E450" s="15">
        <f>E451+E456</f>
        <v>159556654</v>
      </c>
    </row>
    <row r="451" spans="1:5" ht="25.5">
      <c r="A451" s="3" t="s">
        <v>10</v>
      </c>
      <c r="B451" s="21" t="s">
        <v>11</v>
      </c>
      <c r="C451" s="15">
        <f aca="true" t="shared" si="73" ref="C451:E452">C452</f>
        <v>67649000</v>
      </c>
      <c r="D451" s="15">
        <f t="shared" si="73"/>
        <v>67649000</v>
      </c>
      <c r="E451" s="15">
        <f t="shared" si="73"/>
        <v>68745041</v>
      </c>
    </row>
    <row r="452" spans="1:5" ht="25.5">
      <c r="A452" s="3" t="s">
        <v>12</v>
      </c>
      <c r="B452" s="21" t="s">
        <v>13</v>
      </c>
      <c r="C452" s="15">
        <f t="shared" si="73"/>
        <v>67649000</v>
      </c>
      <c r="D452" s="15">
        <f t="shared" si="73"/>
        <v>67649000</v>
      </c>
      <c r="E452" s="15">
        <f t="shared" si="73"/>
        <v>68745041</v>
      </c>
    </row>
    <row r="453" spans="1:5" ht="25.5">
      <c r="A453" s="3" t="s">
        <v>14</v>
      </c>
      <c r="B453" s="21" t="s">
        <v>15</v>
      </c>
      <c r="C453" s="4">
        <v>67649000</v>
      </c>
      <c r="D453" s="4">
        <v>67649000</v>
      </c>
      <c r="E453" s="15">
        <f>E454+E455</f>
        <v>68745041</v>
      </c>
    </row>
    <row r="454" spans="1:5" ht="12.75">
      <c r="A454" s="3" t="s">
        <v>16</v>
      </c>
      <c r="B454" s="21" t="s">
        <v>17</v>
      </c>
      <c r="C454" s="4">
        <v>42000000</v>
      </c>
      <c r="D454" s="4">
        <v>42000000</v>
      </c>
      <c r="E454" s="15">
        <v>46730890</v>
      </c>
    </row>
    <row r="455" spans="1:5" ht="25.5">
      <c r="A455" s="3" t="s">
        <v>358</v>
      </c>
      <c r="B455" s="21" t="s">
        <v>19</v>
      </c>
      <c r="C455" s="4">
        <v>25649000</v>
      </c>
      <c r="D455" s="4">
        <v>25649000</v>
      </c>
      <c r="E455" s="15">
        <v>22014151</v>
      </c>
    </row>
    <row r="456" spans="1:5" ht="25.5">
      <c r="A456" s="3" t="s">
        <v>359</v>
      </c>
      <c r="B456" s="21" t="s">
        <v>21</v>
      </c>
      <c r="C456" s="15">
        <f>C457+C461</f>
        <v>91955000</v>
      </c>
      <c r="D456" s="15">
        <f>D457+D461</f>
        <v>91495304</v>
      </c>
      <c r="E456" s="15">
        <f>E457+E461</f>
        <v>90811613</v>
      </c>
    </row>
    <row r="457" spans="1:5" ht="25.5">
      <c r="A457" s="3" t="s">
        <v>360</v>
      </c>
      <c r="B457" s="21" t="s">
        <v>23</v>
      </c>
      <c r="C457" s="15">
        <f>C458+C459+C460</f>
        <v>91070000</v>
      </c>
      <c r="D457" s="15">
        <f>D458+D459+D460</f>
        <v>90610304</v>
      </c>
      <c r="E457" s="15">
        <f>E458+E459+E460</f>
        <v>89653140</v>
      </c>
    </row>
    <row r="458" spans="1:5" ht="38.25">
      <c r="A458" s="3" t="s">
        <v>361</v>
      </c>
      <c r="B458" s="21" t="s">
        <v>25</v>
      </c>
      <c r="C458" s="4">
        <v>62602000</v>
      </c>
      <c r="D458" s="4">
        <v>61942304</v>
      </c>
      <c r="E458" s="15">
        <v>60985140</v>
      </c>
    </row>
    <row r="459" spans="1:5" ht="25.5">
      <c r="A459" s="3" t="s">
        <v>26</v>
      </c>
      <c r="B459" s="21" t="s">
        <v>27</v>
      </c>
      <c r="C459" s="4">
        <v>14492000</v>
      </c>
      <c r="D459" s="4">
        <v>14492000</v>
      </c>
      <c r="E459" s="15">
        <v>14492000</v>
      </c>
    </row>
    <row r="460" spans="1:5" ht="25.5">
      <c r="A460" s="3" t="s">
        <v>28</v>
      </c>
      <c r="B460" s="21" t="s">
        <v>29</v>
      </c>
      <c r="C460" s="4">
        <v>13976000</v>
      </c>
      <c r="D460" s="4">
        <v>14176000</v>
      </c>
      <c r="E460" s="15">
        <v>14176000</v>
      </c>
    </row>
    <row r="461" spans="1:5" ht="38.25">
      <c r="A461" s="3" t="s">
        <v>30</v>
      </c>
      <c r="B461" s="21" t="s">
        <v>31</v>
      </c>
      <c r="C461" s="4">
        <f>C462+C463</f>
        <v>885000</v>
      </c>
      <c r="D461" s="4">
        <f>D462+D463</f>
        <v>885000</v>
      </c>
      <c r="E461" s="4">
        <f>E462+E463</f>
        <v>1158473</v>
      </c>
    </row>
    <row r="462" spans="1:5" ht="25.5">
      <c r="A462" s="3" t="s">
        <v>32</v>
      </c>
      <c r="B462" s="21" t="s">
        <v>33</v>
      </c>
      <c r="C462" s="4">
        <v>86111</v>
      </c>
      <c r="D462" s="4">
        <v>86111</v>
      </c>
      <c r="E462" s="15">
        <v>456599</v>
      </c>
    </row>
    <row r="463" spans="1:5" ht="25.5">
      <c r="A463" s="3" t="s">
        <v>34</v>
      </c>
      <c r="B463" s="21" t="s">
        <v>35</v>
      </c>
      <c r="C463" s="4">
        <v>798889</v>
      </c>
      <c r="D463" s="4">
        <v>798889</v>
      </c>
      <c r="E463" s="15">
        <v>701874</v>
      </c>
    </row>
    <row r="464" spans="1:5" ht="12.75">
      <c r="A464" s="3" t="s">
        <v>362</v>
      </c>
      <c r="B464" s="21" t="s">
        <v>37</v>
      </c>
      <c r="C464" s="4">
        <f>C465+C468</f>
        <v>-20070000</v>
      </c>
      <c r="D464" s="4">
        <f>D465+D468</f>
        <v>-4767800</v>
      </c>
      <c r="E464" s="4">
        <f>E465+E468</f>
        <v>-5079539</v>
      </c>
    </row>
    <row r="465" spans="1:5" ht="12.75">
      <c r="A465" s="3" t="s">
        <v>38</v>
      </c>
      <c r="B465" s="21" t="s">
        <v>39</v>
      </c>
      <c r="C465" s="4">
        <f aca="true" t="shared" si="74" ref="C465:E466">C466</f>
        <v>200000</v>
      </c>
      <c r="D465" s="4">
        <f t="shared" si="74"/>
        <v>200000</v>
      </c>
      <c r="E465" s="4">
        <f t="shared" si="74"/>
        <v>144852</v>
      </c>
    </row>
    <row r="466" spans="1:5" ht="25.5">
      <c r="A466" s="3" t="s">
        <v>40</v>
      </c>
      <c r="B466" s="21" t="s">
        <v>42</v>
      </c>
      <c r="C466" s="4">
        <f t="shared" si="74"/>
        <v>200000</v>
      </c>
      <c r="D466" s="4">
        <f t="shared" si="74"/>
        <v>200000</v>
      </c>
      <c r="E466" s="4">
        <f t="shared" si="74"/>
        <v>144852</v>
      </c>
    </row>
    <row r="467" spans="1:5" ht="12.75">
      <c r="A467" s="3" t="s">
        <v>43</v>
      </c>
      <c r="B467" s="21" t="s">
        <v>45</v>
      </c>
      <c r="C467" s="4">
        <v>200000</v>
      </c>
      <c r="D467" s="4">
        <v>200000</v>
      </c>
      <c r="E467" s="15">
        <v>144852</v>
      </c>
    </row>
    <row r="468" spans="1:5" ht="25.5">
      <c r="A468" s="3" t="s">
        <v>46</v>
      </c>
      <c r="B468" s="21" t="s">
        <v>47</v>
      </c>
      <c r="C468" s="4">
        <f>C469+C471+C473</f>
        <v>-20270000</v>
      </c>
      <c r="D468" s="4">
        <f>D469+D471+D473</f>
        <v>-4967800</v>
      </c>
      <c r="E468" s="4">
        <f>E469+E471+E473</f>
        <v>-5224391</v>
      </c>
    </row>
    <row r="469" spans="1:5" ht="25.5">
      <c r="A469" s="3" t="s">
        <v>421</v>
      </c>
      <c r="B469" s="21" t="s">
        <v>423</v>
      </c>
      <c r="C469" s="4">
        <f>C470</f>
        <v>0</v>
      </c>
      <c r="D469" s="4">
        <f>D470</f>
        <v>0</v>
      </c>
      <c r="E469" s="4">
        <f>E470</f>
        <v>82937</v>
      </c>
    </row>
    <row r="470" spans="1:5" ht="25.5">
      <c r="A470" s="3" t="s">
        <v>422</v>
      </c>
      <c r="B470" s="21" t="s">
        <v>424</v>
      </c>
      <c r="C470" s="4">
        <v>0</v>
      </c>
      <c r="D470" s="4"/>
      <c r="E470" s="15">
        <v>82937</v>
      </c>
    </row>
    <row r="471" spans="1:5" ht="25.5">
      <c r="A471" s="3" t="s">
        <v>363</v>
      </c>
      <c r="B471" s="21" t="s">
        <v>49</v>
      </c>
      <c r="C471" s="4">
        <f>C472</f>
        <v>1857000</v>
      </c>
      <c r="D471" s="4">
        <f>D472</f>
        <v>1857000</v>
      </c>
      <c r="E471" s="4">
        <f>E472</f>
        <v>1671272</v>
      </c>
    </row>
    <row r="472" spans="1:5" ht="12.75">
      <c r="A472" s="3" t="s">
        <v>50</v>
      </c>
      <c r="B472" s="21" t="s">
        <v>51</v>
      </c>
      <c r="C472" s="4">
        <v>1857000</v>
      </c>
      <c r="D472" s="4">
        <v>1857000</v>
      </c>
      <c r="E472" s="15">
        <v>1671272</v>
      </c>
    </row>
    <row r="473" spans="1:5" ht="25.5">
      <c r="A473" s="3" t="s">
        <v>364</v>
      </c>
      <c r="B473" s="21" t="s">
        <v>53</v>
      </c>
      <c r="C473" s="4">
        <f>C474+C475+C476</f>
        <v>-22127000</v>
      </c>
      <c r="D473" s="4">
        <f>D474+D475+D476</f>
        <v>-6824800</v>
      </c>
      <c r="E473" s="4">
        <f>E474+E475+E476</f>
        <v>-6978600</v>
      </c>
    </row>
    <row r="474" spans="1:5" ht="12.75">
      <c r="A474" s="3" t="s">
        <v>419</v>
      </c>
      <c r="B474" s="21" t="s">
        <v>420</v>
      </c>
      <c r="C474" s="4">
        <v>0</v>
      </c>
      <c r="D474" s="4"/>
      <c r="E474" s="15">
        <v>21400</v>
      </c>
    </row>
    <row r="475" spans="1:5" ht="38.25">
      <c r="A475" s="3" t="s">
        <v>54</v>
      </c>
      <c r="B475" s="21" t="s">
        <v>55</v>
      </c>
      <c r="C475" s="4">
        <v>-22127000</v>
      </c>
      <c r="D475" s="4">
        <v>-6843700</v>
      </c>
      <c r="E475" s="15">
        <v>-7000000</v>
      </c>
    </row>
    <row r="476" spans="1:5" ht="12.75">
      <c r="A476" s="3" t="s">
        <v>58</v>
      </c>
      <c r="B476" s="21" t="s">
        <v>59</v>
      </c>
      <c r="C476" s="4">
        <v>0</v>
      </c>
      <c r="D476" s="4">
        <v>18900</v>
      </c>
      <c r="E476" s="15"/>
    </row>
    <row r="477" spans="1:5" ht="12.75">
      <c r="A477" s="3" t="s">
        <v>60</v>
      </c>
      <c r="B477" s="21" t="s">
        <v>61</v>
      </c>
      <c r="C477" s="4">
        <f>C478</f>
        <v>60860000</v>
      </c>
      <c r="D477" s="4">
        <f aca="true" t="shared" si="75" ref="D477:E479">D478</f>
        <v>63540000</v>
      </c>
      <c r="E477" s="4">
        <f t="shared" si="75"/>
        <v>57670260</v>
      </c>
    </row>
    <row r="478" spans="1:5" ht="25.5">
      <c r="A478" s="3" t="s">
        <v>62</v>
      </c>
      <c r="B478" s="21" t="s">
        <v>63</v>
      </c>
      <c r="C478" s="4">
        <f>C479</f>
        <v>60860000</v>
      </c>
      <c r="D478" s="4">
        <f t="shared" si="75"/>
        <v>63540000</v>
      </c>
      <c r="E478" s="4">
        <f t="shared" si="75"/>
        <v>57670260</v>
      </c>
    </row>
    <row r="479" spans="1:5" ht="12.75">
      <c r="A479" s="3" t="s">
        <v>365</v>
      </c>
      <c r="B479" s="21" t="s">
        <v>65</v>
      </c>
      <c r="C479" s="4">
        <f>C480</f>
        <v>60860000</v>
      </c>
      <c r="D479" s="4">
        <f t="shared" si="75"/>
        <v>63540000</v>
      </c>
      <c r="E479" s="4">
        <f t="shared" si="75"/>
        <v>57670260</v>
      </c>
    </row>
    <row r="480" spans="1:5" ht="63.75">
      <c r="A480" s="3" t="s">
        <v>86</v>
      </c>
      <c r="B480" s="21" t="s">
        <v>87</v>
      </c>
      <c r="C480" s="4">
        <f>C481+C482+C483+C484</f>
        <v>60860000</v>
      </c>
      <c r="D480" s="4">
        <f>D481+D482+D483+D484</f>
        <v>63540000</v>
      </c>
      <c r="E480" s="4">
        <f>E481+E482+E483+E484</f>
        <v>57670260</v>
      </c>
    </row>
    <row r="481" spans="1:5" ht="25.5">
      <c r="A481" s="3" t="s">
        <v>88</v>
      </c>
      <c r="B481" s="21" t="s">
        <v>89</v>
      </c>
      <c r="C481" s="4">
        <v>54481000</v>
      </c>
      <c r="D481" s="4">
        <v>57161000</v>
      </c>
      <c r="E481" s="15">
        <v>56972023</v>
      </c>
    </row>
    <row r="482" spans="1:5" ht="25.5">
      <c r="A482" s="3" t="s">
        <v>417</v>
      </c>
      <c r="B482" s="21" t="s">
        <v>418</v>
      </c>
      <c r="C482" s="4">
        <v>0</v>
      </c>
      <c r="D482" s="4"/>
      <c r="E482" s="15">
        <v>117266</v>
      </c>
    </row>
    <row r="483" spans="1:5" ht="25.5">
      <c r="A483" s="3" t="s">
        <v>366</v>
      </c>
      <c r="B483" s="21" t="s">
        <v>91</v>
      </c>
      <c r="C483" s="4">
        <v>806000</v>
      </c>
      <c r="D483" s="4">
        <v>806000</v>
      </c>
      <c r="E483" s="15">
        <v>580971</v>
      </c>
    </row>
    <row r="484" spans="1:5" ht="25.5">
      <c r="A484" s="3" t="s">
        <v>92</v>
      </c>
      <c r="B484" s="21" t="s">
        <v>93</v>
      </c>
      <c r="C484" s="4">
        <v>5573000</v>
      </c>
      <c r="D484" s="4">
        <v>5573000</v>
      </c>
      <c r="E484" s="15"/>
    </row>
    <row r="485" spans="1:5" ht="25.5">
      <c r="A485" s="3" t="s">
        <v>415</v>
      </c>
      <c r="B485" s="21" t="s">
        <v>95</v>
      </c>
      <c r="C485" s="4">
        <f>C486</f>
        <v>0</v>
      </c>
      <c r="D485" s="4">
        <f>D486</f>
        <v>1886000</v>
      </c>
      <c r="E485" s="4">
        <f>E486</f>
        <v>0</v>
      </c>
    </row>
    <row r="486" spans="1:5" ht="25.5">
      <c r="A486" s="3" t="s">
        <v>416</v>
      </c>
      <c r="B486" s="21" t="s">
        <v>97</v>
      </c>
      <c r="C486" s="4">
        <v>0</v>
      </c>
      <c r="D486" s="4">
        <v>1886000</v>
      </c>
      <c r="E486" s="15"/>
    </row>
    <row r="487" spans="1:5" ht="25.5">
      <c r="A487" s="3" t="s">
        <v>367</v>
      </c>
      <c r="B487" s="21" t="s">
        <v>120</v>
      </c>
      <c r="C487" s="15">
        <f>C488</f>
        <v>200394000</v>
      </c>
      <c r="D487" s="15">
        <f>D488</f>
        <v>217916504</v>
      </c>
      <c r="E487" s="15">
        <f>E488</f>
        <v>204870236</v>
      </c>
    </row>
    <row r="488" spans="1:5" ht="12.75">
      <c r="A488" s="3" t="s">
        <v>122</v>
      </c>
      <c r="B488" s="21" t="s">
        <v>123</v>
      </c>
      <c r="C488" s="15">
        <f>C489+C511+C515</f>
        <v>200394000</v>
      </c>
      <c r="D488" s="15">
        <f>D489+D511+D515</f>
        <v>217916504</v>
      </c>
      <c r="E488" s="15">
        <f>E489+E511+E515</f>
        <v>204870236</v>
      </c>
    </row>
    <row r="489" spans="1:5" ht="25.5">
      <c r="A489" s="3" t="s">
        <v>124</v>
      </c>
      <c r="B489" s="21" t="s">
        <v>125</v>
      </c>
      <c r="C489" s="15">
        <f>C490+C491+C492+C495+C497+C503+C507</f>
        <v>199415000</v>
      </c>
      <c r="D489" s="15">
        <f>D490+D491+D492+D495+D497+D503+D507</f>
        <v>216937504</v>
      </c>
      <c r="E489" s="15">
        <f>E490+E491+E492+E495+E497+E503+E507</f>
        <v>204451579</v>
      </c>
    </row>
    <row r="490" spans="1:5" ht="25.5">
      <c r="A490" s="3" t="s">
        <v>126</v>
      </c>
      <c r="B490" s="21" t="s">
        <v>127</v>
      </c>
      <c r="C490" s="15">
        <f>C522+C530+C550+C556+C570+C585</f>
        <v>41059000</v>
      </c>
      <c r="D490" s="15">
        <f>D522+D530+D550+D556+D570+D585</f>
        <v>38086832</v>
      </c>
      <c r="E490" s="15">
        <f>E522+E530+E550+E556+E570+E585</f>
        <v>37462824</v>
      </c>
    </row>
    <row r="491" spans="1:5" ht="12.75">
      <c r="A491" s="3" t="s">
        <v>128</v>
      </c>
      <c r="B491" s="21" t="s">
        <v>129</v>
      </c>
      <c r="C491" s="15">
        <f>C523+C531+C551+C557+C571+C586+C609+C623</f>
        <v>58238000</v>
      </c>
      <c r="D491" s="15">
        <f>D523+D531+D551+D557+D571+D586+D609+D623</f>
        <v>79339368</v>
      </c>
      <c r="E491" s="15">
        <f>E523+E531+E551+E557+E571+E586+E609+E623</f>
        <v>69724584</v>
      </c>
    </row>
    <row r="492" spans="1:5" ht="12.75">
      <c r="A492" s="3" t="s">
        <v>130</v>
      </c>
      <c r="B492" s="21" t="s">
        <v>131</v>
      </c>
      <c r="C492" s="15">
        <f aca="true" t="shared" si="76" ref="C492:E493">C493</f>
        <v>821000</v>
      </c>
      <c r="D492" s="15">
        <f t="shared" si="76"/>
        <v>821000</v>
      </c>
      <c r="E492" s="15">
        <f t="shared" si="76"/>
        <v>586029</v>
      </c>
    </row>
    <row r="493" spans="1:5" ht="25.5">
      <c r="A493" s="3" t="s">
        <v>132</v>
      </c>
      <c r="B493" s="21" t="s">
        <v>42</v>
      </c>
      <c r="C493" s="15">
        <f t="shared" si="76"/>
        <v>821000</v>
      </c>
      <c r="D493" s="15">
        <f t="shared" si="76"/>
        <v>821000</v>
      </c>
      <c r="E493" s="15">
        <f t="shared" si="76"/>
        <v>586029</v>
      </c>
    </row>
    <row r="494" spans="1:5" ht="25.5">
      <c r="A494" s="3" t="s">
        <v>133</v>
      </c>
      <c r="B494" s="21" t="s">
        <v>134</v>
      </c>
      <c r="C494" s="15">
        <f>C545</f>
        <v>821000</v>
      </c>
      <c r="D494" s="15">
        <f>D545</f>
        <v>821000</v>
      </c>
      <c r="E494" s="15">
        <f>E545</f>
        <v>586029</v>
      </c>
    </row>
    <row r="495" spans="1:5" ht="12.75">
      <c r="A495" s="3" t="s">
        <v>135</v>
      </c>
      <c r="B495" s="21" t="s">
        <v>136</v>
      </c>
      <c r="C495" s="15">
        <f>C496</f>
        <v>3505000</v>
      </c>
      <c r="D495" s="15">
        <f>D496</f>
        <v>0</v>
      </c>
      <c r="E495" s="15">
        <f>E496</f>
        <v>0</v>
      </c>
    </row>
    <row r="496" spans="1:5" ht="25.5">
      <c r="A496" s="3" t="s">
        <v>137</v>
      </c>
      <c r="B496" s="21" t="s">
        <v>138</v>
      </c>
      <c r="C496" s="15">
        <f>C533</f>
        <v>3505000</v>
      </c>
      <c r="D496" s="15">
        <f>D533</f>
        <v>0</v>
      </c>
      <c r="E496" s="15">
        <f>E533</f>
        <v>0</v>
      </c>
    </row>
    <row r="497" spans="1:5" ht="25.5">
      <c r="A497" s="3" t="s">
        <v>139</v>
      </c>
      <c r="B497" s="21" t="s">
        <v>140</v>
      </c>
      <c r="C497" s="15">
        <f>C498</f>
        <v>19284000</v>
      </c>
      <c r="D497" s="15">
        <f>D498</f>
        <v>20401000</v>
      </c>
      <c r="E497" s="15">
        <f>E498</f>
        <v>19711375</v>
      </c>
    </row>
    <row r="498" spans="1:5" ht="12.75">
      <c r="A498" s="3" t="s">
        <v>141</v>
      </c>
      <c r="B498" s="21" t="s">
        <v>142</v>
      </c>
      <c r="C498" s="15">
        <f>C499+C500+C501+C502</f>
        <v>19284000</v>
      </c>
      <c r="D498" s="15">
        <f>D499+D500+D501+D502</f>
        <v>20401000</v>
      </c>
      <c r="E498" s="15">
        <f>E499+E500+E501+E502</f>
        <v>19711375</v>
      </c>
    </row>
    <row r="499" spans="1:5" ht="12.75">
      <c r="A499" s="3" t="s">
        <v>143</v>
      </c>
      <c r="B499" s="21" t="s">
        <v>144</v>
      </c>
      <c r="C499" s="15">
        <f>C536+C560+C574+C589+C626</f>
        <v>14067000</v>
      </c>
      <c r="D499" s="15">
        <f>D536+D560+D574+D589+D626</f>
        <v>14534000</v>
      </c>
      <c r="E499" s="15">
        <f>E536+E560+E574+E589+E626</f>
        <v>13937740</v>
      </c>
    </row>
    <row r="500" spans="1:5" ht="12.75">
      <c r="A500" s="3" t="s">
        <v>145</v>
      </c>
      <c r="B500" s="21" t="s">
        <v>146</v>
      </c>
      <c r="C500" s="15">
        <f>C627</f>
        <v>61000</v>
      </c>
      <c r="D500" s="15">
        <f>D627</f>
        <v>61000</v>
      </c>
      <c r="E500" s="15">
        <f>E627</f>
        <v>46635</v>
      </c>
    </row>
    <row r="501" spans="1:5" ht="25.5">
      <c r="A501" s="3" t="s">
        <v>147</v>
      </c>
      <c r="B501" s="21" t="s">
        <v>148</v>
      </c>
      <c r="C501" s="15">
        <f>C612</f>
        <v>4350000</v>
      </c>
      <c r="D501" s="15">
        <f>D612</f>
        <v>5000000</v>
      </c>
      <c r="E501" s="15">
        <f>E612</f>
        <v>5000000</v>
      </c>
    </row>
    <row r="502" spans="1:5" ht="25.5">
      <c r="A502" s="3" t="s">
        <v>149</v>
      </c>
      <c r="B502" s="21" t="s">
        <v>150</v>
      </c>
      <c r="C502" s="15">
        <f>C605</f>
        <v>806000</v>
      </c>
      <c r="D502" s="15">
        <f>D605</f>
        <v>806000</v>
      </c>
      <c r="E502" s="15">
        <f>E605</f>
        <v>727000</v>
      </c>
    </row>
    <row r="503" spans="1:5" ht="12.75">
      <c r="A503" s="3" t="s">
        <v>151</v>
      </c>
      <c r="B503" s="21" t="s">
        <v>44</v>
      </c>
      <c r="C503" s="15">
        <f>C504</f>
        <v>68942000</v>
      </c>
      <c r="D503" s="15">
        <f>D504</f>
        <v>70653304</v>
      </c>
      <c r="E503" s="15">
        <f>E504</f>
        <v>69487097</v>
      </c>
    </row>
    <row r="504" spans="1:5" ht="12.75">
      <c r="A504" s="3" t="s">
        <v>152</v>
      </c>
      <c r="B504" s="21" t="s">
        <v>153</v>
      </c>
      <c r="C504" s="15">
        <f>C505+C506</f>
        <v>68942000</v>
      </c>
      <c r="D504" s="15">
        <f>D505+D506</f>
        <v>70653304</v>
      </c>
      <c r="E504" s="15">
        <f>E505+E506</f>
        <v>69487097</v>
      </c>
    </row>
    <row r="505" spans="1:5" ht="12.75">
      <c r="A505" s="3" t="s">
        <v>154</v>
      </c>
      <c r="B505" s="21" t="s">
        <v>155</v>
      </c>
      <c r="C505" s="15">
        <f>C592</f>
        <v>53807089</v>
      </c>
      <c r="D505" s="15">
        <f>D592</f>
        <v>57462389</v>
      </c>
      <c r="E505" s="15">
        <f>E592</f>
        <v>57393839</v>
      </c>
    </row>
    <row r="506" spans="1:5" ht="12.75">
      <c r="A506" s="3" t="s">
        <v>156</v>
      </c>
      <c r="B506" s="21" t="s">
        <v>157</v>
      </c>
      <c r="C506" s="15">
        <f>C563+C593</f>
        <v>15134911</v>
      </c>
      <c r="D506" s="15">
        <f>D563+D593</f>
        <v>13190915</v>
      </c>
      <c r="E506" s="15">
        <f>E563+E593</f>
        <v>12093258</v>
      </c>
    </row>
    <row r="507" spans="1:5" ht="12.75">
      <c r="A507" s="3" t="s">
        <v>158</v>
      </c>
      <c r="B507" s="21" t="s">
        <v>159</v>
      </c>
      <c r="C507" s="15">
        <f>C508+C509+C510</f>
        <v>7566000</v>
      </c>
      <c r="D507" s="15">
        <f>D508+D509+D510</f>
        <v>7636000</v>
      </c>
      <c r="E507" s="15">
        <f>E508+E509+E510</f>
        <v>7479670</v>
      </c>
    </row>
    <row r="508" spans="1:5" ht="12.75">
      <c r="A508" s="3" t="s">
        <v>160</v>
      </c>
      <c r="B508" s="21" t="s">
        <v>161</v>
      </c>
      <c r="C508" s="15">
        <f>C576+C595+C629</f>
        <v>1266000</v>
      </c>
      <c r="D508" s="15">
        <f>D576+D595+D629</f>
        <v>1236000</v>
      </c>
      <c r="E508" s="15">
        <f>E576+E595+E629</f>
        <v>1166687</v>
      </c>
    </row>
    <row r="509" spans="1:5" ht="12.75">
      <c r="A509" s="3" t="s">
        <v>162</v>
      </c>
      <c r="B509" s="21" t="s">
        <v>163</v>
      </c>
      <c r="C509" s="15">
        <f aca="true" t="shared" si="77" ref="C509:E510">C577</f>
        <v>400000</v>
      </c>
      <c r="D509" s="15">
        <f t="shared" si="77"/>
        <v>500000</v>
      </c>
      <c r="E509" s="15">
        <f t="shared" si="77"/>
        <v>467584</v>
      </c>
    </row>
    <row r="510" spans="1:5" ht="12.75">
      <c r="A510" s="3" t="s">
        <v>164</v>
      </c>
      <c r="B510" s="21" t="s">
        <v>165</v>
      </c>
      <c r="C510" s="15">
        <f t="shared" si="77"/>
        <v>5900000</v>
      </c>
      <c r="D510" s="15">
        <f t="shared" si="77"/>
        <v>5900000</v>
      </c>
      <c r="E510" s="15">
        <f t="shared" si="77"/>
        <v>5845399</v>
      </c>
    </row>
    <row r="511" spans="1:5" ht="12.75">
      <c r="A511" s="3" t="s">
        <v>166</v>
      </c>
      <c r="B511" s="21" t="s">
        <v>167</v>
      </c>
      <c r="C511" s="15">
        <f aca="true" t="shared" si="78" ref="C511:D513">C512</f>
        <v>979000</v>
      </c>
      <c r="D511" s="15">
        <f t="shared" si="78"/>
        <v>979000</v>
      </c>
      <c r="E511" s="15">
        <f>E512</f>
        <v>942120</v>
      </c>
    </row>
    <row r="512" spans="1:5" ht="25.5">
      <c r="A512" s="3" t="s">
        <v>168</v>
      </c>
      <c r="B512" s="21" t="s">
        <v>169</v>
      </c>
      <c r="C512" s="15">
        <f t="shared" si="78"/>
        <v>979000</v>
      </c>
      <c r="D512" s="15">
        <f t="shared" si="78"/>
        <v>979000</v>
      </c>
      <c r="E512" s="15">
        <f>E513</f>
        <v>942120</v>
      </c>
    </row>
    <row r="513" spans="1:5" ht="25.5">
      <c r="A513" s="3" t="s">
        <v>170</v>
      </c>
      <c r="B513" s="21" t="s">
        <v>171</v>
      </c>
      <c r="C513" s="15">
        <f t="shared" si="78"/>
        <v>979000</v>
      </c>
      <c r="D513" s="15">
        <f t="shared" si="78"/>
        <v>979000</v>
      </c>
      <c r="E513" s="15">
        <f>E514</f>
        <v>942120</v>
      </c>
    </row>
    <row r="514" spans="1:5" ht="25.5">
      <c r="A514" s="3" t="s">
        <v>172</v>
      </c>
      <c r="B514" s="21" t="s">
        <v>173</v>
      </c>
      <c r="C514" s="15">
        <f>C616</f>
        <v>979000</v>
      </c>
      <c r="D514" s="15">
        <f>D616</f>
        <v>979000</v>
      </c>
      <c r="E514" s="15">
        <f>E616</f>
        <v>942120</v>
      </c>
    </row>
    <row r="515" spans="1:5" ht="25.5">
      <c r="A515" s="3" t="s">
        <v>425</v>
      </c>
      <c r="B515" s="21" t="s">
        <v>428</v>
      </c>
      <c r="C515" s="4">
        <f aca="true" t="shared" si="79" ref="C515:E516">C516</f>
        <v>0</v>
      </c>
      <c r="D515" s="4">
        <f t="shared" si="79"/>
        <v>0</v>
      </c>
      <c r="E515" s="4">
        <f t="shared" si="79"/>
        <v>-523463</v>
      </c>
    </row>
    <row r="516" spans="1:5" ht="25.5">
      <c r="A516" s="3" t="s">
        <v>426</v>
      </c>
      <c r="B516" s="21" t="s">
        <v>429</v>
      </c>
      <c r="C516" s="4">
        <f t="shared" si="79"/>
        <v>0</v>
      </c>
      <c r="D516" s="4">
        <f t="shared" si="79"/>
        <v>0</v>
      </c>
      <c r="E516" s="4">
        <f t="shared" si="79"/>
        <v>-523463</v>
      </c>
    </row>
    <row r="517" spans="1:5" ht="25.5">
      <c r="A517" s="3" t="s">
        <v>427</v>
      </c>
      <c r="B517" s="21" t="s">
        <v>430</v>
      </c>
      <c r="C517" s="16">
        <f>C526+C539+C566+C581+C598+C619</f>
        <v>0</v>
      </c>
      <c r="D517" s="16">
        <f>D526+D539+D566+D581+D598+D619</f>
        <v>0</v>
      </c>
      <c r="E517" s="16">
        <f>E526+E539+E566+E581+E598+E619</f>
        <v>-523463</v>
      </c>
    </row>
    <row r="518" spans="1:5" ht="25.5">
      <c r="A518" s="3" t="s">
        <v>224</v>
      </c>
      <c r="B518" s="21" t="s">
        <v>225</v>
      </c>
      <c r="C518" s="15">
        <f>C519+C527+C540</f>
        <v>20591000</v>
      </c>
      <c r="D518" s="15">
        <f>D519+D527+D540</f>
        <v>15458200</v>
      </c>
      <c r="E518" s="15">
        <f>E519+E527+E540</f>
        <v>11790605</v>
      </c>
    </row>
    <row r="519" spans="1:5" ht="12.75">
      <c r="A519" s="3" t="s">
        <v>368</v>
      </c>
      <c r="B519" s="21" t="s">
        <v>178</v>
      </c>
      <c r="C519" s="4">
        <v>13512000</v>
      </c>
      <c r="D519" s="4">
        <v>11922700</v>
      </c>
      <c r="E519" s="15">
        <f>E520</f>
        <v>8554254</v>
      </c>
    </row>
    <row r="520" spans="1:5" ht="12.75">
      <c r="A520" s="3" t="s">
        <v>122</v>
      </c>
      <c r="B520" s="21" t="s">
        <v>123</v>
      </c>
      <c r="C520" s="4">
        <v>13512000</v>
      </c>
      <c r="D520" s="4">
        <v>11922700</v>
      </c>
      <c r="E520" s="15">
        <f>E521+E524</f>
        <v>8554254</v>
      </c>
    </row>
    <row r="521" spans="1:5" ht="25.5">
      <c r="A521" s="3" t="s">
        <v>124</v>
      </c>
      <c r="B521" s="21" t="s">
        <v>125</v>
      </c>
      <c r="C521" s="4">
        <v>13512000</v>
      </c>
      <c r="D521" s="4">
        <v>11922700</v>
      </c>
      <c r="E521" s="15">
        <f>E522+E523</f>
        <v>8634016</v>
      </c>
    </row>
    <row r="522" spans="1:5" ht="25.5">
      <c r="A522" s="3" t="s">
        <v>126</v>
      </c>
      <c r="B522" s="21" t="s">
        <v>127</v>
      </c>
      <c r="C522" s="4">
        <v>7117000</v>
      </c>
      <c r="D522" s="4">
        <v>5796000</v>
      </c>
      <c r="E522" s="15">
        <v>5316403</v>
      </c>
    </row>
    <row r="523" spans="1:5" ht="12.75">
      <c r="A523" s="3" t="s">
        <v>128</v>
      </c>
      <c r="B523" s="21" t="s">
        <v>129</v>
      </c>
      <c r="C523" s="4">
        <v>6395000</v>
      </c>
      <c r="D523" s="4">
        <v>6126700</v>
      </c>
      <c r="E523" s="15">
        <v>3317613</v>
      </c>
    </row>
    <row r="524" spans="1:5" ht="25.5">
      <c r="A524" s="3" t="s">
        <v>425</v>
      </c>
      <c r="B524" s="21" t="s">
        <v>428</v>
      </c>
      <c r="C524" s="4">
        <f aca="true" t="shared" si="80" ref="C524:E525">C525</f>
        <v>0</v>
      </c>
      <c r="D524" s="4">
        <f t="shared" si="80"/>
        <v>0</v>
      </c>
      <c r="E524" s="4">
        <f t="shared" si="80"/>
        <v>-79762</v>
      </c>
    </row>
    <row r="525" spans="1:5" ht="25.5">
      <c r="A525" s="3" t="s">
        <v>426</v>
      </c>
      <c r="B525" s="21" t="s">
        <v>429</v>
      </c>
      <c r="C525" s="4">
        <f t="shared" si="80"/>
        <v>0</v>
      </c>
      <c r="D525" s="4">
        <f t="shared" si="80"/>
        <v>0</v>
      </c>
      <c r="E525" s="4">
        <f t="shared" si="80"/>
        <v>-79762</v>
      </c>
    </row>
    <row r="526" spans="1:5" ht="25.5">
      <c r="A526" s="3" t="s">
        <v>427</v>
      </c>
      <c r="B526" s="21" t="s">
        <v>430</v>
      </c>
      <c r="C526" s="4">
        <v>0</v>
      </c>
      <c r="D526" s="4"/>
      <c r="E526" s="16">
        <v>-79762</v>
      </c>
    </row>
    <row r="527" spans="1:5" ht="12.75">
      <c r="A527" s="3" t="s">
        <v>236</v>
      </c>
      <c r="B527" s="21" t="s">
        <v>232</v>
      </c>
      <c r="C527" s="15">
        <f>C528</f>
        <v>6258000</v>
      </c>
      <c r="D527" s="15">
        <f>D528</f>
        <v>2714500</v>
      </c>
      <c r="E527" s="15">
        <f>E528</f>
        <v>2650322</v>
      </c>
    </row>
    <row r="528" spans="1:5" ht="12.75">
      <c r="A528" s="3" t="s">
        <v>122</v>
      </c>
      <c r="B528" s="21" t="s">
        <v>123</v>
      </c>
      <c r="C528" s="15">
        <f>C529+C537</f>
        <v>6258000</v>
      </c>
      <c r="D528" s="15">
        <f>D529+D537</f>
        <v>2714500</v>
      </c>
      <c r="E528" s="15">
        <f>E529+E537</f>
        <v>2650322</v>
      </c>
    </row>
    <row r="529" spans="1:5" ht="25.5">
      <c r="A529" s="3" t="s">
        <v>124</v>
      </c>
      <c r="B529" s="21" t="s">
        <v>125</v>
      </c>
      <c r="C529" s="15">
        <f>C530+C531+C532+C534</f>
        <v>6258000</v>
      </c>
      <c r="D529" s="15">
        <f>D530+D531+D532+D534</f>
        <v>2714500</v>
      </c>
      <c r="E529" s="15">
        <f>E530+E531+E532+E534</f>
        <v>2672919</v>
      </c>
    </row>
    <row r="530" spans="1:5" ht="25.5">
      <c r="A530" s="3" t="s">
        <v>126</v>
      </c>
      <c r="B530" s="21" t="s">
        <v>127</v>
      </c>
      <c r="C530" s="4">
        <v>855000</v>
      </c>
      <c r="D530" s="4">
        <v>756100</v>
      </c>
      <c r="E530" s="15">
        <v>730330</v>
      </c>
    </row>
    <row r="531" spans="1:5" ht="12.75">
      <c r="A531" s="3" t="s">
        <v>128</v>
      </c>
      <c r="B531" s="21" t="s">
        <v>129</v>
      </c>
      <c r="C531" s="4">
        <v>550000</v>
      </c>
      <c r="D531" s="4">
        <v>607400</v>
      </c>
      <c r="E531" s="15">
        <v>591589</v>
      </c>
    </row>
    <row r="532" spans="1:5" ht="12.75">
      <c r="A532" s="3" t="s">
        <v>135</v>
      </c>
      <c r="B532" s="21" t="s">
        <v>136</v>
      </c>
      <c r="C532" s="15">
        <f>C533</f>
        <v>3505000</v>
      </c>
      <c r="D532" s="15">
        <f>D533</f>
        <v>0</v>
      </c>
      <c r="E532" s="15">
        <f>E533</f>
        <v>0</v>
      </c>
    </row>
    <row r="533" spans="1:5" ht="25.5">
      <c r="A533" s="3" t="s">
        <v>137</v>
      </c>
      <c r="B533" s="21" t="s">
        <v>138</v>
      </c>
      <c r="C533" s="4">
        <v>3505000</v>
      </c>
      <c r="D533" s="4">
        <v>0</v>
      </c>
      <c r="E533" s="15"/>
    </row>
    <row r="534" spans="1:5" ht="25.5">
      <c r="A534" s="3" t="s">
        <v>139</v>
      </c>
      <c r="B534" s="21" t="s">
        <v>140</v>
      </c>
      <c r="C534" s="15">
        <f aca="true" t="shared" si="81" ref="C534:E535">C535</f>
        <v>1348000</v>
      </c>
      <c r="D534" s="15">
        <f t="shared" si="81"/>
        <v>1351000</v>
      </c>
      <c r="E534" s="15">
        <f t="shared" si="81"/>
        <v>1351000</v>
      </c>
    </row>
    <row r="535" spans="1:5" ht="12.75">
      <c r="A535" s="3" t="s">
        <v>141</v>
      </c>
      <c r="B535" s="21" t="s">
        <v>142</v>
      </c>
      <c r="C535" s="15">
        <f t="shared" si="81"/>
        <v>1348000</v>
      </c>
      <c r="D535" s="15">
        <f t="shared" si="81"/>
        <v>1351000</v>
      </c>
      <c r="E535" s="15">
        <f t="shared" si="81"/>
        <v>1351000</v>
      </c>
    </row>
    <row r="536" spans="1:5" ht="12.75">
      <c r="A536" s="3" t="s">
        <v>143</v>
      </c>
      <c r="B536" s="21" t="s">
        <v>144</v>
      </c>
      <c r="C536" s="4">
        <v>1348000</v>
      </c>
      <c r="D536" s="4">
        <v>1351000</v>
      </c>
      <c r="E536" s="15">
        <v>1351000</v>
      </c>
    </row>
    <row r="537" spans="1:5" ht="25.5">
      <c r="A537" s="3" t="s">
        <v>425</v>
      </c>
      <c r="B537" s="21" t="s">
        <v>428</v>
      </c>
      <c r="C537" s="4">
        <f aca="true" t="shared" si="82" ref="C537:E538">C538</f>
        <v>0</v>
      </c>
      <c r="D537" s="4">
        <f t="shared" si="82"/>
        <v>0</v>
      </c>
      <c r="E537" s="4">
        <f t="shared" si="82"/>
        <v>-22597</v>
      </c>
    </row>
    <row r="538" spans="1:5" ht="25.5">
      <c r="A538" s="3" t="s">
        <v>426</v>
      </c>
      <c r="B538" s="21" t="s">
        <v>429</v>
      </c>
      <c r="C538" s="4">
        <f t="shared" si="82"/>
        <v>0</v>
      </c>
      <c r="D538" s="4">
        <f t="shared" si="82"/>
        <v>0</v>
      </c>
      <c r="E538" s="4">
        <f t="shared" si="82"/>
        <v>-22597</v>
      </c>
    </row>
    <row r="539" spans="1:5" ht="25.5">
      <c r="A539" s="3" t="s">
        <v>427</v>
      </c>
      <c r="B539" s="21" t="s">
        <v>430</v>
      </c>
      <c r="C539" s="4">
        <v>0</v>
      </c>
      <c r="D539" s="4"/>
      <c r="E539" s="16">
        <v>-22597</v>
      </c>
    </row>
    <row r="540" spans="1:5" ht="12.75">
      <c r="A540" s="3" t="s">
        <v>238</v>
      </c>
      <c r="B540" s="21" t="s">
        <v>239</v>
      </c>
      <c r="C540" s="15">
        <f aca="true" t="shared" si="83" ref="C540:D544">C541</f>
        <v>821000</v>
      </c>
      <c r="D540" s="15">
        <f t="shared" si="83"/>
        <v>821000</v>
      </c>
      <c r="E540" s="15">
        <f>E541</f>
        <v>586029</v>
      </c>
    </row>
    <row r="541" spans="1:5" ht="12.75">
      <c r="A541" s="3" t="s">
        <v>122</v>
      </c>
      <c r="B541" s="21" t="s">
        <v>123</v>
      </c>
      <c r="C541" s="15">
        <f t="shared" si="83"/>
        <v>821000</v>
      </c>
      <c r="D541" s="15">
        <f t="shared" si="83"/>
        <v>821000</v>
      </c>
      <c r="E541" s="15">
        <f>E542</f>
        <v>586029</v>
      </c>
    </row>
    <row r="542" spans="1:5" ht="25.5">
      <c r="A542" s="3" t="s">
        <v>124</v>
      </c>
      <c r="B542" s="21" t="s">
        <v>125</v>
      </c>
      <c r="C542" s="15">
        <f t="shared" si="83"/>
        <v>821000</v>
      </c>
      <c r="D542" s="15">
        <f t="shared" si="83"/>
        <v>821000</v>
      </c>
      <c r="E542" s="15">
        <f>E543</f>
        <v>586029</v>
      </c>
    </row>
    <row r="543" spans="1:5" ht="12.75">
      <c r="A543" s="3" t="s">
        <v>130</v>
      </c>
      <c r="B543" s="21" t="s">
        <v>131</v>
      </c>
      <c r="C543" s="15">
        <f t="shared" si="83"/>
        <v>821000</v>
      </c>
      <c r="D543" s="15">
        <f t="shared" si="83"/>
        <v>821000</v>
      </c>
      <c r="E543" s="15">
        <f>E544</f>
        <v>586029</v>
      </c>
    </row>
    <row r="544" spans="1:5" ht="25.5">
      <c r="A544" s="3" t="s">
        <v>132</v>
      </c>
      <c r="B544" s="21" t="s">
        <v>42</v>
      </c>
      <c r="C544" s="15">
        <f t="shared" si="83"/>
        <v>821000</v>
      </c>
      <c r="D544" s="15">
        <f t="shared" si="83"/>
        <v>821000</v>
      </c>
      <c r="E544" s="15">
        <f>E545</f>
        <v>586029</v>
      </c>
    </row>
    <row r="545" spans="1:5" ht="25.5">
      <c r="A545" s="3" t="s">
        <v>133</v>
      </c>
      <c r="B545" s="21" t="s">
        <v>134</v>
      </c>
      <c r="C545" s="4">
        <v>821000</v>
      </c>
      <c r="D545" s="4">
        <v>821000</v>
      </c>
      <c r="E545" s="15">
        <v>586029</v>
      </c>
    </row>
    <row r="546" spans="1:5" ht="25.5">
      <c r="A546" s="3" t="s">
        <v>240</v>
      </c>
      <c r="B546" s="21" t="s">
        <v>241</v>
      </c>
      <c r="C546" s="15">
        <f>C547</f>
        <v>317000</v>
      </c>
      <c r="D546" s="15">
        <f>D547</f>
        <v>303000</v>
      </c>
      <c r="E546" s="15">
        <f>E547</f>
        <v>268069</v>
      </c>
    </row>
    <row r="547" spans="1:5" ht="12.75">
      <c r="A547" s="3" t="s">
        <v>369</v>
      </c>
      <c r="B547" s="21" t="s">
        <v>243</v>
      </c>
      <c r="C547" s="4">
        <v>317000</v>
      </c>
      <c r="D547" s="4">
        <v>303000</v>
      </c>
      <c r="E547" s="15">
        <f>E548</f>
        <v>268069</v>
      </c>
    </row>
    <row r="548" spans="1:5" ht="12.75">
      <c r="A548" s="3" t="s">
        <v>122</v>
      </c>
      <c r="B548" s="21" t="s">
        <v>123</v>
      </c>
      <c r="C548" s="4">
        <v>317000</v>
      </c>
      <c r="D548" s="4">
        <v>303000</v>
      </c>
      <c r="E548" s="15">
        <f>E549</f>
        <v>268069</v>
      </c>
    </row>
    <row r="549" spans="1:5" ht="25.5">
      <c r="A549" s="3" t="s">
        <v>124</v>
      </c>
      <c r="B549" s="21" t="s">
        <v>125</v>
      </c>
      <c r="C549" s="4">
        <v>317000</v>
      </c>
      <c r="D549" s="4">
        <v>303000</v>
      </c>
      <c r="E549" s="15">
        <f>E550+E551</f>
        <v>268069</v>
      </c>
    </row>
    <row r="550" spans="1:5" ht="25.5">
      <c r="A550" s="3" t="s">
        <v>126</v>
      </c>
      <c r="B550" s="21" t="s">
        <v>127</v>
      </c>
      <c r="C550" s="4">
        <v>14000</v>
      </c>
      <c r="D550" s="4">
        <v>0</v>
      </c>
      <c r="E550" s="15"/>
    </row>
    <row r="551" spans="1:5" ht="12.75">
      <c r="A551" s="3" t="s">
        <v>128</v>
      </c>
      <c r="B551" s="21" t="s">
        <v>129</v>
      </c>
      <c r="C551" s="4">
        <v>303000</v>
      </c>
      <c r="D551" s="4">
        <v>303000</v>
      </c>
      <c r="E551" s="15">
        <v>268069</v>
      </c>
    </row>
    <row r="552" spans="1:5" ht="25.5">
      <c r="A552" s="3" t="s">
        <v>246</v>
      </c>
      <c r="B552" s="21" t="s">
        <v>247</v>
      </c>
      <c r="C552" s="15">
        <f>C553+C567+C582</f>
        <v>140495000</v>
      </c>
      <c r="D552" s="15">
        <f>D553+D567+D582</f>
        <v>141951304</v>
      </c>
      <c r="E552" s="15">
        <f>E553+E567+E582</f>
        <v>139112662</v>
      </c>
    </row>
    <row r="553" spans="1:5" ht="12.75">
      <c r="A553" s="3" t="s">
        <v>370</v>
      </c>
      <c r="B553" s="21" t="s">
        <v>249</v>
      </c>
      <c r="C553" s="15">
        <f>C554</f>
        <v>19393000</v>
      </c>
      <c r="D553" s="15">
        <f>D554</f>
        <v>18637304</v>
      </c>
      <c r="E553" s="15">
        <f>E554</f>
        <v>17130592</v>
      </c>
    </row>
    <row r="554" spans="1:5" ht="12.75">
      <c r="A554" s="3" t="s">
        <v>122</v>
      </c>
      <c r="B554" s="21" t="s">
        <v>123</v>
      </c>
      <c r="C554" s="15">
        <f>C555+C564</f>
        <v>19393000</v>
      </c>
      <c r="D554" s="15">
        <f>D555+D564</f>
        <v>18637304</v>
      </c>
      <c r="E554" s="15">
        <f>E555+E564</f>
        <v>17130592</v>
      </c>
    </row>
    <row r="555" spans="1:5" ht="25.5">
      <c r="A555" s="3" t="s">
        <v>124</v>
      </c>
      <c r="B555" s="21" t="s">
        <v>125</v>
      </c>
      <c r="C555" s="15">
        <f>C556+C557+C558+C561</f>
        <v>19393000</v>
      </c>
      <c r="D555" s="15">
        <f>D556+D557+D558+D561</f>
        <v>18637304</v>
      </c>
      <c r="E555" s="15">
        <f>E556+E557+E558+E561</f>
        <v>17171804</v>
      </c>
    </row>
    <row r="556" spans="1:5" ht="25.5">
      <c r="A556" s="3" t="s">
        <v>126</v>
      </c>
      <c r="B556" s="21" t="s">
        <v>127</v>
      </c>
      <c r="C556" s="4">
        <v>5930000</v>
      </c>
      <c r="D556" s="4">
        <v>5834000</v>
      </c>
      <c r="E556" s="15">
        <v>5734046</v>
      </c>
    </row>
    <row r="557" spans="1:5" ht="12.75">
      <c r="A557" s="3" t="s">
        <v>128</v>
      </c>
      <c r="B557" s="21" t="s">
        <v>129</v>
      </c>
      <c r="C557" s="4">
        <v>860000</v>
      </c>
      <c r="D557" s="4">
        <v>860000</v>
      </c>
      <c r="E557" s="15">
        <v>751858</v>
      </c>
    </row>
    <row r="558" spans="1:5" ht="25.5">
      <c r="A558" s="3" t="s">
        <v>139</v>
      </c>
      <c r="B558" s="21" t="s">
        <v>140</v>
      </c>
      <c r="C558" s="4">
        <v>0</v>
      </c>
      <c r="D558" s="4">
        <v>300000</v>
      </c>
      <c r="E558" s="15">
        <f>E559</f>
        <v>0</v>
      </c>
    </row>
    <row r="559" spans="1:5" ht="12.75">
      <c r="A559" s="3" t="s">
        <v>141</v>
      </c>
      <c r="B559" s="21" t="s">
        <v>142</v>
      </c>
      <c r="C559" s="4">
        <v>0</v>
      </c>
      <c r="D559" s="4">
        <v>300000</v>
      </c>
      <c r="E559" s="15">
        <f>E560</f>
        <v>0</v>
      </c>
    </row>
    <row r="560" spans="1:5" ht="12.75">
      <c r="A560" s="3" t="s">
        <v>143</v>
      </c>
      <c r="B560" s="21" t="s">
        <v>144</v>
      </c>
      <c r="C560" s="4">
        <v>0</v>
      </c>
      <c r="D560" s="4">
        <v>300000</v>
      </c>
      <c r="E560" s="15"/>
    </row>
    <row r="561" spans="1:5" ht="12.75">
      <c r="A561" s="3" t="s">
        <v>151</v>
      </c>
      <c r="B561" s="21" t="s">
        <v>44</v>
      </c>
      <c r="C561" s="15">
        <f aca="true" t="shared" si="84" ref="C561:E562">C562</f>
        <v>12603000</v>
      </c>
      <c r="D561" s="15">
        <f t="shared" si="84"/>
        <v>11643304</v>
      </c>
      <c r="E561" s="15">
        <f t="shared" si="84"/>
        <v>10685900</v>
      </c>
    </row>
    <row r="562" spans="1:5" ht="12.75">
      <c r="A562" s="3" t="s">
        <v>152</v>
      </c>
      <c r="B562" s="21" t="s">
        <v>153</v>
      </c>
      <c r="C562" s="15">
        <f t="shared" si="84"/>
        <v>12603000</v>
      </c>
      <c r="D562" s="15">
        <f t="shared" si="84"/>
        <v>11643304</v>
      </c>
      <c r="E562" s="15">
        <f t="shared" si="84"/>
        <v>10685900</v>
      </c>
    </row>
    <row r="563" spans="1:5" ht="12.75">
      <c r="A563" s="3" t="s">
        <v>156</v>
      </c>
      <c r="B563" s="21" t="s">
        <v>157</v>
      </c>
      <c r="C563" s="4">
        <v>12603000</v>
      </c>
      <c r="D563" s="4">
        <v>11643304</v>
      </c>
      <c r="E563" s="15">
        <v>10685900</v>
      </c>
    </row>
    <row r="564" spans="1:5" ht="25.5">
      <c r="A564" s="3" t="s">
        <v>425</v>
      </c>
      <c r="B564" s="21" t="s">
        <v>428</v>
      </c>
      <c r="C564" s="4">
        <f aca="true" t="shared" si="85" ref="C564:E565">C565</f>
        <v>0</v>
      </c>
      <c r="D564" s="4">
        <f t="shared" si="85"/>
        <v>0</v>
      </c>
      <c r="E564" s="4">
        <f t="shared" si="85"/>
        <v>-41212</v>
      </c>
    </row>
    <row r="565" spans="1:5" ht="25.5">
      <c r="A565" s="3" t="s">
        <v>426</v>
      </c>
      <c r="B565" s="21" t="s">
        <v>429</v>
      </c>
      <c r="C565" s="4">
        <f t="shared" si="85"/>
        <v>0</v>
      </c>
      <c r="D565" s="4">
        <f t="shared" si="85"/>
        <v>0</v>
      </c>
      <c r="E565" s="4">
        <f t="shared" si="85"/>
        <v>-41212</v>
      </c>
    </row>
    <row r="566" spans="1:5" ht="25.5">
      <c r="A566" s="3" t="s">
        <v>427</v>
      </c>
      <c r="B566" s="21" t="s">
        <v>430</v>
      </c>
      <c r="C566" s="4">
        <v>0</v>
      </c>
      <c r="D566" s="4"/>
      <c r="E566" s="16">
        <v>-41212</v>
      </c>
    </row>
    <row r="567" spans="1:5" ht="12.75">
      <c r="A567" s="3" t="s">
        <v>371</v>
      </c>
      <c r="B567" s="21" t="s">
        <v>273</v>
      </c>
      <c r="C567" s="15">
        <f>C568</f>
        <v>20893000</v>
      </c>
      <c r="D567" s="15">
        <f>D568</f>
        <v>21275000</v>
      </c>
      <c r="E567" s="15">
        <f>E568</f>
        <v>20680304</v>
      </c>
    </row>
    <row r="568" spans="1:5" ht="12.75">
      <c r="A568" s="3" t="s">
        <v>122</v>
      </c>
      <c r="B568" s="21" t="s">
        <v>123</v>
      </c>
      <c r="C568" s="15">
        <f>C569+C579</f>
        <v>20893000</v>
      </c>
      <c r="D568" s="15">
        <f>D569+D579</f>
        <v>21275000</v>
      </c>
      <c r="E568" s="15">
        <f>E569+E579</f>
        <v>20680304</v>
      </c>
    </row>
    <row r="569" spans="1:5" ht="25.5">
      <c r="A569" s="3" t="s">
        <v>124</v>
      </c>
      <c r="B569" s="21" t="s">
        <v>125</v>
      </c>
      <c r="C569" s="15">
        <f>C570+C571+C572+C575</f>
        <v>20893000</v>
      </c>
      <c r="D569" s="15">
        <f>D570+D571+D572+D575</f>
        <v>21275000</v>
      </c>
      <c r="E569" s="15">
        <f>E570+E571+E572+E575</f>
        <v>20722685</v>
      </c>
    </row>
    <row r="570" spans="1:5" ht="25.5">
      <c r="A570" s="3" t="s">
        <v>126</v>
      </c>
      <c r="B570" s="21" t="s">
        <v>127</v>
      </c>
      <c r="C570" s="4">
        <v>1328000</v>
      </c>
      <c r="D570" s="4">
        <v>1270500</v>
      </c>
      <c r="E570" s="15">
        <v>1269997</v>
      </c>
    </row>
    <row r="571" spans="1:5" ht="12.75">
      <c r="A571" s="3" t="s">
        <v>128</v>
      </c>
      <c r="B571" s="21" t="s">
        <v>129</v>
      </c>
      <c r="C571" s="4">
        <v>380000</v>
      </c>
      <c r="D571" s="4">
        <v>584500</v>
      </c>
      <c r="E571" s="15">
        <v>408278</v>
      </c>
    </row>
    <row r="572" spans="1:5" ht="25.5">
      <c r="A572" s="3" t="s">
        <v>139</v>
      </c>
      <c r="B572" s="21" t="s">
        <v>140</v>
      </c>
      <c r="C572" s="15">
        <f aca="true" t="shared" si="86" ref="C572:E573">C573</f>
        <v>12085000</v>
      </c>
      <c r="D572" s="15">
        <f t="shared" si="86"/>
        <v>12250000</v>
      </c>
      <c r="E572" s="15">
        <f t="shared" si="86"/>
        <v>11993740</v>
      </c>
    </row>
    <row r="573" spans="1:5" ht="12.75">
      <c r="A573" s="3" t="s">
        <v>141</v>
      </c>
      <c r="B573" s="21" t="s">
        <v>142</v>
      </c>
      <c r="C573" s="15">
        <f t="shared" si="86"/>
        <v>12085000</v>
      </c>
      <c r="D573" s="15">
        <f t="shared" si="86"/>
        <v>12250000</v>
      </c>
      <c r="E573" s="15">
        <f t="shared" si="86"/>
        <v>11993740</v>
      </c>
    </row>
    <row r="574" spans="1:5" ht="12.75">
      <c r="A574" s="3" t="s">
        <v>143</v>
      </c>
      <c r="B574" s="21" t="s">
        <v>144</v>
      </c>
      <c r="C574" s="4">
        <v>12085000</v>
      </c>
      <c r="D574" s="4">
        <v>12250000</v>
      </c>
      <c r="E574" s="15">
        <v>11993740</v>
      </c>
    </row>
    <row r="575" spans="1:5" ht="12.75">
      <c r="A575" s="3" t="s">
        <v>158</v>
      </c>
      <c r="B575" s="21" t="s">
        <v>159</v>
      </c>
      <c r="C575" s="15">
        <f>C576+C577+C578</f>
        <v>7100000</v>
      </c>
      <c r="D575" s="15">
        <f>D576+D577+D578</f>
        <v>7170000</v>
      </c>
      <c r="E575" s="15">
        <f>E576+E577+E578</f>
        <v>7050670</v>
      </c>
    </row>
    <row r="576" spans="1:5" ht="12.75">
      <c r="A576" s="3" t="s">
        <v>160</v>
      </c>
      <c r="B576" s="21" t="s">
        <v>161</v>
      </c>
      <c r="C576" s="4">
        <v>800000</v>
      </c>
      <c r="D576" s="4">
        <v>770000</v>
      </c>
      <c r="E576" s="15">
        <v>737687</v>
      </c>
    </row>
    <row r="577" spans="1:5" ht="12.75">
      <c r="A577" s="3" t="s">
        <v>162</v>
      </c>
      <c r="B577" s="21" t="s">
        <v>163</v>
      </c>
      <c r="C577" s="4">
        <v>400000</v>
      </c>
      <c r="D577" s="4">
        <v>500000</v>
      </c>
      <c r="E577" s="15">
        <v>467584</v>
      </c>
    </row>
    <row r="578" spans="1:5" ht="12.75">
      <c r="A578" s="3" t="s">
        <v>164</v>
      </c>
      <c r="B578" s="21" t="s">
        <v>165</v>
      </c>
      <c r="C578" s="4">
        <v>5900000</v>
      </c>
      <c r="D578" s="4">
        <v>5900000</v>
      </c>
      <c r="E578" s="15">
        <v>5845399</v>
      </c>
    </row>
    <row r="579" spans="1:5" ht="25.5">
      <c r="A579" s="3" t="s">
        <v>425</v>
      </c>
      <c r="B579" s="21" t="s">
        <v>428</v>
      </c>
      <c r="C579" s="4">
        <f aca="true" t="shared" si="87" ref="C579:E580">C580</f>
        <v>0</v>
      </c>
      <c r="D579" s="4">
        <f t="shared" si="87"/>
        <v>0</v>
      </c>
      <c r="E579" s="4">
        <f t="shared" si="87"/>
        <v>-42381</v>
      </c>
    </row>
    <row r="580" spans="1:5" ht="25.5">
      <c r="A580" s="3" t="s">
        <v>426</v>
      </c>
      <c r="B580" s="21" t="s">
        <v>429</v>
      </c>
      <c r="C580" s="4">
        <f t="shared" si="87"/>
        <v>0</v>
      </c>
      <c r="D580" s="4">
        <f t="shared" si="87"/>
        <v>0</v>
      </c>
      <c r="E580" s="4">
        <f t="shared" si="87"/>
        <v>-42381</v>
      </c>
    </row>
    <row r="581" spans="1:5" ht="25.5">
      <c r="A581" s="3" t="s">
        <v>427</v>
      </c>
      <c r="B581" s="21" t="s">
        <v>430</v>
      </c>
      <c r="C581" s="4">
        <v>0</v>
      </c>
      <c r="D581" s="4"/>
      <c r="E581" s="16">
        <v>-42381</v>
      </c>
    </row>
    <row r="582" spans="1:5" ht="38.25">
      <c r="A582" s="3" t="s">
        <v>294</v>
      </c>
      <c r="B582" s="21" t="s">
        <v>295</v>
      </c>
      <c r="C582" s="15">
        <f>C583</f>
        <v>100209000</v>
      </c>
      <c r="D582" s="15">
        <f>D583</f>
        <v>102039000</v>
      </c>
      <c r="E582" s="15">
        <f>E583</f>
        <v>101301766</v>
      </c>
    </row>
    <row r="583" spans="1:5" ht="12.75">
      <c r="A583" s="3" t="s">
        <v>122</v>
      </c>
      <c r="B583" s="21" t="s">
        <v>123</v>
      </c>
      <c r="C583" s="15">
        <f>C584+C596</f>
        <v>100209000</v>
      </c>
      <c r="D583" s="15">
        <f>D584+D596</f>
        <v>102039000</v>
      </c>
      <c r="E583" s="15">
        <f>E584+E596</f>
        <v>101301766</v>
      </c>
    </row>
    <row r="584" spans="1:5" ht="25.5">
      <c r="A584" s="3" t="s">
        <v>124</v>
      </c>
      <c r="B584" s="21" t="s">
        <v>125</v>
      </c>
      <c r="C584" s="15">
        <f>C585+C586+C587+C590+C594</f>
        <v>100209000</v>
      </c>
      <c r="D584" s="15">
        <f>D585+D586+D587+D590+D594</f>
        <v>102039000</v>
      </c>
      <c r="E584" s="15">
        <f>E585+E586+E587+E590+E594</f>
        <v>101617404</v>
      </c>
    </row>
    <row r="585" spans="1:5" ht="25.5">
      <c r="A585" s="3" t="s">
        <v>126</v>
      </c>
      <c r="B585" s="21" t="s">
        <v>127</v>
      </c>
      <c r="C585" s="4">
        <v>25815000</v>
      </c>
      <c r="D585" s="4">
        <v>24430232</v>
      </c>
      <c r="E585" s="15">
        <v>24412048</v>
      </c>
    </row>
    <row r="586" spans="1:5" ht="12.75">
      <c r="A586" s="3" t="s">
        <v>128</v>
      </c>
      <c r="B586" s="21" t="s">
        <v>129</v>
      </c>
      <c r="C586" s="4">
        <v>17061000</v>
      </c>
      <c r="D586" s="4">
        <v>17605768</v>
      </c>
      <c r="E586" s="15">
        <v>17419159</v>
      </c>
    </row>
    <row r="587" spans="1:5" ht="25.5">
      <c r="A587" s="3" t="s">
        <v>139</v>
      </c>
      <c r="B587" s="21" t="s">
        <v>140</v>
      </c>
      <c r="C587" s="15">
        <f aca="true" t="shared" si="88" ref="C587:E588">C588</f>
        <v>594000</v>
      </c>
      <c r="D587" s="15">
        <f t="shared" si="88"/>
        <v>593000</v>
      </c>
      <c r="E587" s="15">
        <f t="shared" si="88"/>
        <v>593000</v>
      </c>
    </row>
    <row r="588" spans="1:5" ht="12.75">
      <c r="A588" s="3" t="s">
        <v>141</v>
      </c>
      <c r="B588" s="21" t="s">
        <v>142</v>
      </c>
      <c r="C588" s="15">
        <f t="shared" si="88"/>
        <v>594000</v>
      </c>
      <c r="D588" s="15">
        <f t="shared" si="88"/>
        <v>593000</v>
      </c>
      <c r="E588" s="15">
        <f t="shared" si="88"/>
        <v>593000</v>
      </c>
    </row>
    <row r="589" spans="1:5" ht="12.75">
      <c r="A589" s="3" t="s">
        <v>143</v>
      </c>
      <c r="B589" s="21" t="s">
        <v>144</v>
      </c>
      <c r="C589" s="4">
        <v>594000</v>
      </c>
      <c r="D589" s="4">
        <v>593000</v>
      </c>
      <c r="E589" s="15">
        <v>593000</v>
      </c>
    </row>
    <row r="590" spans="1:5" ht="12.75">
      <c r="A590" s="3" t="s">
        <v>151</v>
      </c>
      <c r="B590" s="21" t="s">
        <v>44</v>
      </c>
      <c r="C590" s="15">
        <f>C591</f>
        <v>56339000</v>
      </c>
      <c r="D590" s="15">
        <f>D591</f>
        <v>59010000</v>
      </c>
      <c r="E590" s="15">
        <f>E591</f>
        <v>58801197</v>
      </c>
    </row>
    <row r="591" spans="1:5" ht="12.75">
      <c r="A591" s="3" t="s">
        <v>152</v>
      </c>
      <c r="B591" s="21" t="s">
        <v>153</v>
      </c>
      <c r="C591" s="15">
        <f>C592+C593</f>
        <v>56339000</v>
      </c>
      <c r="D591" s="15">
        <f>D592+D593</f>
        <v>59010000</v>
      </c>
      <c r="E591" s="15">
        <f>E592+E593</f>
        <v>58801197</v>
      </c>
    </row>
    <row r="592" spans="1:5" ht="12.75">
      <c r="A592" s="3" t="s">
        <v>154</v>
      </c>
      <c r="B592" s="21" t="s">
        <v>155</v>
      </c>
      <c r="C592" s="4">
        <v>53807089</v>
      </c>
      <c r="D592" s="4">
        <v>57462389</v>
      </c>
      <c r="E592" s="15">
        <v>57393839</v>
      </c>
    </row>
    <row r="593" spans="1:5" ht="12.75">
      <c r="A593" s="3" t="s">
        <v>156</v>
      </c>
      <c r="B593" s="21" t="s">
        <v>157</v>
      </c>
      <c r="C593" s="4">
        <v>2531911</v>
      </c>
      <c r="D593" s="4">
        <v>1547611</v>
      </c>
      <c r="E593" s="15">
        <v>1407358</v>
      </c>
    </row>
    <row r="594" spans="1:5" ht="12.75">
      <c r="A594" s="3" t="s">
        <v>158</v>
      </c>
      <c r="B594" s="21" t="s">
        <v>159</v>
      </c>
      <c r="C594" s="15">
        <f>C595</f>
        <v>400000</v>
      </c>
      <c r="D594" s="15">
        <f>D595</f>
        <v>400000</v>
      </c>
      <c r="E594" s="15">
        <f>E595</f>
        <v>392000</v>
      </c>
    </row>
    <row r="595" spans="1:5" ht="12.75">
      <c r="A595" s="3" t="s">
        <v>160</v>
      </c>
      <c r="B595" s="21" t="s">
        <v>161</v>
      </c>
      <c r="C595" s="4">
        <v>400000</v>
      </c>
      <c r="D595" s="4">
        <v>400000</v>
      </c>
      <c r="E595" s="15">
        <v>392000</v>
      </c>
    </row>
    <row r="596" spans="1:5" ht="25.5">
      <c r="A596" s="3" t="s">
        <v>425</v>
      </c>
      <c r="B596" s="21" t="s">
        <v>428</v>
      </c>
      <c r="C596" s="4">
        <f aca="true" t="shared" si="89" ref="C596:E597">C597</f>
        <v>0</v>
      </c>
      <c r="D596" s="4">
        <f t="shared" si="89"/>
        <v>0</v>
      </c>
      <c r="E596" s="4">
        <f t="shared" si="89"/>
        <v>-315638</v>
      </c>
    </row>
    <row r="597" spans="1:5" ht="25.5">
      <c r="A597" s="3" t="s">
        <v>426</v>
      </c>
      <c r="B597" s="21" t="s">
        <v>429</v>
      </c>
      <c r="C597" s="4">
        <f t="shared" si="89"/>
        <v>0</v>
      </c>
      <c r="D597" s="4">
        <f t="shared" si="89"/>
        <v>0</v>
      </c>
      <c r="E597" s="4">
        <f t="shared" si="89"/>
        <v>-315638</v>
      </c>
    </row>
    <row r="598" spans="1:5" ht="25.5">
      <c r="A598" s="3" t="s">
        <v>427</v>
      </c>
      <c r="B598" s="21" t="s">
        <v>430</v>
      </c>
      <c r="C598" s="4">
        <v>0</v>
      </c>
      <c r="D598" s="4"/>
      <c r="E598" s="16">
        <v>-315638</v>
      </c>
    </row>
    <row r="599" spans="1:5" ht="25.5">
      <c r="A599" s="3" t="s">
        <v>324</v>
      </c>
      <c r="B599" s="21" t="s">
        <v>325</v>
      </c>
      <c r="C599" s="15">
        <f>C600+C606+C620</f>
        <v>38991000</v>
      </c>
      <c r="D599" s="15">
        <f>D600+D606+D620</f>
        <v>60204000</v>
      </c>
      <c r="E599" s="15">
        <f>E600+E606+E620</f>
        <v>53698900</v>
      </c>
    </row>
    <row r="600" spans="1:5" ht="12.75">
      <c r="A600" s="3" t="s">
        <v>372</v>
      </c>
      <c r="B600" s="21" t="s">
        <v>333</v>
      </c>
      <c r="C600" s="15">
        <f aca="true" t="shared" si="90" ref="C600:D604">C601</f>
        <v>806000</v>
      </c>
      <c r="D600" s="15">
        <f t="shared" si="90"/>
        <v>806000</v>
      </c>
      <c r="E600" s="15">
        <f>E601</f>
        <v>727000</v>
      </c>
    </row>
    <row r="601" spans="1:5" ht="12.75">
      <c r="A601" s="3" t="s">
        <v>122</v>
      </c>
      <c r="B601" s="21" t="s">
        <v>123</v>
      </c>
      <c r="C601" s="15">
        <f t="shared" si="90"/>
        <v>806000</v>
      </c>
      <c r="D601" s="15">
        <f t="shared" si="90"/>
        <v>806000</v>
      </c>
      <c r="E601" s="15">
        <f>E602</f>
        <v>727000</v>
      </c>
    </row>
    <row r="602" spans="1:5" ht="25.5">
      <c r="A602" s="3" t="s">
        <v>124</v>
      </c>
      <c r="B602" s="21" t="s">
        <v>125</v>
      </c>
      <c r="C602" s="15">
        <f t="shared" si="90"/>
        <v>806000</v>
      </c>
      <c r="D602" s="15">
        <f t="shared" si="90"/>
        <v>806000</v>
      </c>
      <c r="E602" s="15">
        <f>E603</f>
        <v>727000</v>
      </c>
    </row>
    <row r="603" spans="1:5" ht="25.5">
      <c r="A603" s="3" t="s">
        <v>139</v>
      </c>
      <c r="B603" s="21" t="s">
        <v>140</v>
      </c>
      <c r="C603" s="15">
        <f t="shared" si="90"/>
        <v>806000</v>
      </c>
      <c r="D603" s="15">
        <f t="shared" si="90"/>
        <v>806000</v>
      </c>
      <c r="E603" s="15">
        <f>E604</f>
        <v>727000</v>
      </c>
    </row>
    <row r="604" spans="1:5" ht="12.75">
      <c r="A604" s="3" t="s">
        <v>141</v>
      </c>
      <c r="B604" s="21" t="s">
        <v>142</v>
      </c>
      <c r="C604" s="15">
        <f t="shared" si="90"/>
        <v>806000</v>
      </c>
      <c r="D604" s="15">
        <f t="shared" si="90"/>
        <v>806000</v>
      </c>
      <c r="E604" s="15">
        <f>E605</f>
        <v>727000</v>
      </c>
    </row>
    <row r="605" spans="1:5" ht="25.5">
      <c r="A605" s="3" t="s">
        <v>149</v>
      </c>
      <c r="B605" s="21" t="s">
        <v>150</v>
      </c>
      <c r="C605" s="4">
        <v>806000</v>
      </c>
      <c r="D605" s="4">
        <v>806000</v>
      </c>
      <c r="E605" s="15">
        <v>727000</v>
      </c>
    </row>
    <row r="606" spans="1:5" ht="12.75">
      <c r="A606" s="3" t="s">
        <v>373</v>
      </c>
      <c r="B606" s="21" t="s">
        <v>339</v>
      </c>
      <c r="C606" s="15">
        <f>C607</f>
        <v>36468000</v>
      </c>
      <c r="D606" s="15">
        <f>D607</f>
        <v>57551000</v>
      </c>
      <c r="E606" s="15">
        <f>E607</f>
        <v>51686189</v>
      </c>
    </row>
    <row r="607" spans="1:5" ht="12.75">
      <c r="A607" s="3" t="s">
        <v>122</v>
      </c>
      <c r="B607" s="21" t="s">
        <v>123</v>
      </c>
      <c r="C607" s="15">
        <f>C609+C610+C613+C617</f>
        <v>36468000</v>
      </c>
      <c r="D607" s="15">
        <f>D609+D610+D613+D617</f>
        <v>57551000</v>
      </c>
      <c r="E607" s="15">
        <f>E609+E610+E613+E617</f>
        <v>51686189</v>
      </c>
    </row>
    <row r="608" spans="1:5" ht="25.5">
      <c r="A608" s="3" t="s">
        <v>124</v>
      </c>
      <c r="B608" s="21" t="s">
        <v>125</v>
      </c>
      <c r="C608" s="15">
        <f>C609+C610</f>
        <v>35489000</v>
      </c>
      <c r="D608" s="15">
        <f>D609+D610</f>
        <v>56572000</v>
      </c>
      <c r="E608" s="15">
        <f>E609+E610</f>
        <v>50765942</v>
      </c>
    </row>
    <row r="609" spans="1:5" ht="12.75">
      <c r="A609" s="3" t="s">
        <v>128</v>
      </c>
      <c r="B609" s="21" t="s">
        <v>129</v>
      </c>
      <c r="C609" s="4">
        <v>31139000</v>
      </c>
      <c r="D609" s="4">
        <v>51572000</v>
      </c>
      <c r="E609" s="15">
        <v>45765942</v>
      </c>
    </row>
    <row r="610" spans="1:5" ht="25.5">
      <c r="A610" s="3" t="s">
        <v>139</v>
      </c>
      <c r="B610" s="21" t="s">
        <v>140</v>
      </c>
      <c r="C610" s="15">
        <f aca="true" t="shared" si="91" ref="C610:E611">C611</f>
        <v>4350000</v>
      </c>
      <c r="D610" s="15">
        <f t="shared" si="91"/>
        <v>5000000</v>
      </c>
      <c r="E610" s="15">
        <f t="shared" si="91"/>
        <v>5000000</v>
      </c>
    </row>
    <row r="611" spans="1:5" ht="12.75">
      <c r="A611" s="3" t="s">
        <v>141</v>
      </c>
      <c r="B611" s="21" t="s">
        <v>142</v>
      </c>
      <c r="C611" s="15">
        <f t="shared" si="91"/>
        <v>4350000</v>
      </c>
      <c r="D611" s="15">
        <f t="shared" si="91"/>
        <v>5000000</v>
      </c>
      <c r="E611" s="15">
        <f t="shared" si="91"/>
        <v>5000000</v>
      </c>
    </row>
    <row r="612" spans="1:5" ht="25.5">
      <c r="A612" s="3" t="s">
        <v>147</v>
      </c>
      <c r="B612" s="21" t="s">
        <v>148</v>
      </c>
      <c r="C612" s="4">
        <v>4350000</v>
      </c>
      <c r="D612" s="4">
        <v>5000000</v>
      </c>
      <c r="E612" s="15">
        <v>5000000</v>
      </c>
    </row>
    <row r="613" spans="1:5" ht="12.75">
      <c r="A613" s="3" t="s">
        <v>166</v>
      </c>
      <c r="B613" s="21" t="s">
        <v>167</v>
      </c>
      <c r="C613" s="15">
        <f aca="true" t="shared" si="92" ref="C613:E615">C614</f>
        <v>979000</v>
      </c>
      <c r="D613" s="15">
        <f t="shared" si="92"/>
        <v>979000</v>
      </c>
      <c r="E613" s="15">
        <f t="shared" si="92"/>
        <v>942120</v>
      </c>
    </row>
    <row r="614" spans="1:5" ht="25.5">
      <c r="A614" s="3" t="s">
        <v>168</v>
      </c>
      <c r="B614" s="21" t="s">
        <v>169</v>
      </c>
      <c r="C614" s="15">
        <f t="shared" si="92"/>
        <v>979000</v>
      </c>
      <c r="D614" s="15">
        <f t="shared" si="92"/>
        <v>979000</v>
      </c>
      <c r="E614" s="15">
        <f t="shared" si="92"/>
        <v>942120</v>
      </c>
    </row>
    <row r="615" spans="1:5" ht="25.5">
      <c r="A615" s="3" t="s">
        <v>170</v>
      </c>
      <c r="B615" s="21" t="s">
        <v>171</v>
      </c>
      <c r="C615" s="15">
        <f t="shared" si="92"/>
        <v>979000</v>
      </c>
      <c r="D615" s="15">
        <f t="shared" si="92"/>
        <v>979000</v>
      </c>
      <c r="E615" s="15">
        <f t="shared" si="92"/>
        <v>942120</v>
      </c>
    </row>
    <row r="616" spans="1:5" ht="25.5">
      <c r="A616" s="3" t="s">
        <v>172</v>
      </c>
      <c r="B616" s="21" t="s">
        <v>173</v>
      </c>
      <c r="C616" s="4">
        <v>979000</v>
      </c>
      <c r="D616" s="4">
        <v>979000</v>
      </c>
      <c r="E616" s="15">
        <v>942120</v>
      </c>
    </row>
    <row r="617" spans="1:5" ht="25.5">
      <c r="A617" s="3" t="s">
        <v>425</v>
      </c>
      <c r="B617" s="21" t="s">
        <v>428</v>
      </c>
      <c r="C617" s="4">
        <f aca="true" t="shared" si="93" ref="C617:E618">C618</f>
        <v>0</v>
      </c>
      <c r="D617" s="4">
        <f t="shared" si="93"/>
        <v>0</v>
      </c>
      <c r="E617" s="4">
        <f t="shared" si="93"/>
        <v>-21873</v>
      </c>
    </row>
    <row r="618" spans="1:5" ht="25.5">
      <c r="A618" s="3" t="s">
        <v>426</v>
      </c>
      <c r="B618" s="21" t="s">
        <v>429</v>
      </c>
      <c r="C618" s="4">
        <f t="shared" si="93"/>
        <v>0</v>
      </c>
      <c r="D618" s="4">
        <f t="shared" si="93"/>
        <v>0</v>
      </c>
      <c r="E618" s="4">
        <f t="shared" si="93"/>
        <v>-21873</v>
      </c>
    </row>
    <row r="619" spans="1:5" ht="25.5">
      <c r="A619" s="3" t="s">
        <v>427</v>
      </c>
      <c r="B619" s="21" t="s">
        <v>430</v>
      </c>
      <c r="C619" s="4">
        <v>0</v>
      </c>
      <c r="D619" s="4"/>
      <c r="E619" s="16">
        <v>-21873</v>
      </c>
    </row>
    <row r="620" spans="1:5" ht="12.75">
      <c r="A620" s="3" t="s">
        <v>352</v>
      </c>
      <c r="B620" s="21" t="s">
        <v>351</v>
      </c>
      <c r="C620" s="4">
        <v>1717000</v>
      </c>
      <c r="D620" s="4">
        <v>1847000</v>
      </c>
      <c r="E620" s="15">
        <f>E621</f>
        <v>1285711</v>
      </c>
    </row>
    <row r="621" spans="1:5" ht="12.75">
      <c r="A621" s="3" t="s">
        <v>122</v>
      </c>
      <c r="B621" s="21" t="s">
        <v>123</v>
      </c>
      <c r="C621" s="4">
        <v>1717000</v>
      </c>
      <c r="D621" s="4">
        <v>1847000</v>
      </c>
      <c r="E621" s="15">
        <f>E622</f>
        <v>1285711</v>
      </c>
    </row>
    <row r="622" spans="1:5" ht="25.5">
      <c r="A622" s="3" t="s">
        <v>124</v>
      </c>
      <c r="B622" s="21" t="s">
        <v>125</v>
      </c>
      <c r="C622" s="4">
        <v>1717000</v>
      </c>
      <c r="D622" s="4">
        <v>1847000</v>
      </c>
      <c r="E622" s="15">
        <f>E623+E624+E628</f>
        <v>1285711</v>
      </c>
    </row>
    <row r="623" spans="1:5" ht="12.75">
      <c r="A623" s="3" t="s">
        <v>128</v>
      </c>
      <c r="B623" s="21" t="s">
        <v>129</v>
      </c>
      <c r="C623" s="4">
        <v>1550000</v>
      </c>
      <c r="D623" s="4">
        <v>1680000</v>
      </c>
      <c r="E623" s="15">
        <v>1202076</v>
      </c>
    </row>
    <row r="624" spans="1:5" ht="25.5">
      <c r="A624" s="3" t="s">
        <v>139</v>
      </c>
      <c r="B624" s="21" t="s">
        <v>140</v>
      </c>
      <c r="C624" s="4">
        <v>101000</v>
      </c>
      <c r="D624" s="4">
        <v>101000</v>
      </c>
      <c r="E624" s="15">
        <f>E625</f>
        <v>46635</v>
      </c>
    </row>
    <row r="625" spans="1:5" ht="12.75">
      <c r="A625" s="3" t="s">
        <v>141</v>
      </c>
      <c r="B625" s="21" t="s">
        <v>142</v>
      </c>
      <c r="C625" s="4">
        <v>101000</v>
      </c>
      <c r="D625" s="4">
        <v>101000</v>
      </c>
      <c r="E625" s="15">
        <f>E626+E627</f>
        <v>46635</v>
      </c>
    </row>
    <row r="626" spans="1:5" ht="12.75">
      <c r="A626" s="3" t="s">
        <v>143</v>
      </c>
      <c r="B626" s="21" t="s">
        <v>144</v>
      </c>
      <c r="C626" s="4">
        <v>40000</v>
      </c>
      <c r="D626" s="4">
        <v>40000</v>
      </c>
      <c r="E626" s="15"/>
    </row>
    <row r="627" spans="1:5" ht="12.75">
      <c r="A627" s="3" t="s">
        <v>145</v>
      </c>
      <c r="B627" s="21" t="s">
        <v>146</v>
      </c>
      <c r="C627" s="4">
        <v>61000</v>
      </c>
      <c r="D627" s="4">
        <v>61000</v>
      </c>
      <c r="E627" s="15">
        <v>46635</v>
      </c>
    </row>
    <row r="628" spans="1:5" ht="12.75">
      <c r="A628" s="3" t="s">
        <v>158</v>
      </c>
      <c r="B628" s="21" t="s">
        <v>159</v>
      </c>
      <c r="C628" s="15">
        <f>C629</f>
        <v>66000</v>
      </c>
      <c r="D628" s="15">
        <f>D629</f>
        <v>66000</v>
      </c>
      <c r="E628" s="15">
        <f>E629</f>
        <v>37000</v>
      </c>
    </row>
    <row r="629" spans="1:5" ht="12.75">
      <c r="A629" s="3" t="s">
        <v>160</v>
      </c>
      <c r="B629" s="21" t="s">
        <v>161</v>
      </c>
      <c r="C629" s="4">
        <v>66000</v>
      </c>
      <c r="D629" s="4">
        <v>66000</v>
      </c>
      <c r="E629" s="15">
        <v>37000</v>
      </c>
    </row>
    <row r="630" spans="1:5" ht="25.5">
      <c r="A630" s="3" t="s">
        <v>374</v>
      </c>
      <c r="B630" s="21" t="s">
        <v>375</v>
      </c>
      <c r="C630" s="15">
        <f>C447-C487</f>
        <v>0</v>
      </c>
      <c r="D630" s="15">
        <f>D447-D487</f>
        <v>0</v>
      </c>
      <c r="E630" s="15">
        <f>E447-E487</f>
        <v>7277139</v>
      </c>
    </row>
    <row r="631" spans="1:5" ht="25.5">
      <c r="A631" s="3" t="s">
        <v>376</v>
      </c>
      <c r="B631" s="21" t="s">
        <v>3</v>
      </c>
      <c r="C631" s="4">
        <f>C633+C638+C641+C660</f>
        <v>164870000</v>
      </c>
      <c r="D631" s="4">
        <f>D633+D638+D641+D660</f>
        <v>175158603</v>
      </c>
      <c r="E631" s="4">
        <f>E633+E638+E641+E660</f>
        <v>59411478</v>
      </c>
    </row>
    <row r="632" spans="1:5" ht="25.5">
      <c r="A632" s="3" t="s">
        <v>4</v>
      </c>
      <c r="B632" s="21" t="s">
        <v>5</v>
      </c>
      <c r="C632" s="4">
        <f>C638</f>
        <v>0</v>
      </c>
      <c r="D632" s="4">
        <f>D638</f>
        <v>0</v>
      </c>
      <c r="E632" s="4">
        <f>E638</f>
        <v>8114</v>
      </c>
    </row>
    <row r="633" spans="1:5" ht="12.75">
      <c r="A633" s="3" t="s">
        <v>377</v>
      </c>
      <c r="B633" s="21" t="s">
        <v>7</v>
      </c>
      <c r="C633" s="4">
        <f aca="true" t="shared" si="94" ref="C633:E636">C634</f>
        <v>22127000</v>
      </c>
      <c r="D633" s="4">
        <f t="shared" si="94"/>
        <v>6843700</v>
      </c>
      <c r="E633" s="4">
        <f t="shared" si="94"/>
        <v>7000000</v>
      </c>
    </row>
    <row r="634" spans="1:5" ht="12.75">
      <c r="A634" s="3" t="s">
        <v>378</v>
      </c>
      <c r="B634" s="21" t="s">
        <v>37</v>
      </c>
      <c r="C634" s="4">
        <f t="shared" si="94"/>
        <v>22127000</v>
      </c>
      <c r="D634" s="4">
        <f t="shared" si="94"/>
        <v>6843700</v>
      </c>
      <c r="E634" s="4">
        <f t="shared" si="94"/>
        <v>7000000</v>
      </c>
    </row>
    <row r="635" spans="1:5" ht="12.75">
      <c r="A635" s="3" t="s">
        <v>379</v>
      </c>
      <c r="B635" s="21" t="s">
        <v>47</v>
      </c>
      <c r="C635" s="4">
        <f t="shared" si="94"/>
        <v>22127000</v>
      </c>
      <c r="D635" s="4">
        <f t="shared" si="94"/>
        <v>6843700</v>
      </c>
      <c r="E635" s="4">
        <f t="shared" si="94"/>
        <v>7000000</v>
      </c>
    </row>
    <row r="636" spans="1:5" ht="25.5">
      <c r="A636" s="3" t="s">
        <v>380</v>
      </c>
      <c r="B636" s="21" t="s">
        <v>53</v>
      </c>
      <c r="C636" s="4">
        <f t="shared" si="94"/>
        <v>22127000</v>
      </c>
      <c r="D636" s="4">
        <f t="shared" si="94"/>
        <v>6843700</v>
      </c>
      <c r="E636" s="4">
        <f t="shared" si="94"/>
        <v>7000000</v>
      </c>
    </row>
    <row r="637" spans="1:5" ht="12.75">
      <c r="A637" s="3" t="s">
        <v>56</v>
      </c>
      <c r="B637" s="21" t="s">
        <v>57</v>
      </c>
      <c r="C637" s="4">
        <v>22127000</v>
      </c>
      <c r="D637" s="4">
        <v>6843700</v>
      </c>
      <c r="E637" s="15">
        <v>7000000</v>
      </c>
    </row>
    <row r="638" spans="1:5" ht="12.75">
      <c r="A638" s="3" t="s">
        <v>413</v>
      </c>
      <c r="B638" s="21" t="s">
        <v>414</v>
      </c>
      <c r="C638" s="4">
        <f aca="true" t="shared" si="95" ref="C638:E639">C639</f>
        <v>0</v>
      </c>
      <c r="D638" s="4">
        <f t="shared" si="95"/>
        <v>0</v>
      </c>
      <c r="E638" s="4">
        <f t="shared" si="95"/>
        <v>8114</v>
      </c>
    </row>
    <row r="639" spans="1:5" ht="25.5">
      <c r="A639" s="3" t="s">
        <v>412</v>
      </c>
      <c r="B639" s="21">
        <v>3902</v>
      </c>
      <c r="C639" s="4">
        <f t="shared" si="95"/>
        <v>0</v>
      </c>
      <c r="D639" s="4">
        <f t="shared" si="95"/>
        <v>0</v>
      </c>
      <c r="E639" s="4">
        <f t="shared" si="95"/>
        <v>8114</v>
      </c>
    </row>
    <row r="640" spans="1:5" ht="12.75">
      <c r="A640" s="3" t="s">
        <v>56</v>
      </c>
      <c r="B640" s="21">
        <v>390201</v>
      </c>
      <c r="C640" s="4">
        <v>0</v>
      </c>
      <c r="D640" s="4">
        <v>0</v>
      </c>
      <c r="E640" s="15">
        <v>8114</v>
      </c>
    </row>
    <row r="641" spans="1:5" ht="12.75">
      <c r="A641" s="3" t="s">
        <v>60</v>
      </c>
      <c r="B641" s="21" t="s">
        <v>61</v>
      </c>
      <c r="C641" s="4">
        <f aca="true" t="shared" si="96" ref="C641:E642">C642</f>
        <v>28186000</v>
      </c>
      <c r="D641" s="4">
        <f t="shared" si="96"/>
        <v>53825903</v>
      </c>
      <c r="E641" s="4">
        <f t="shared" si="96"/>
        <v>27157301</v>
      </c>
    </row>
    <row r="642" spans="1:5" ht="25.5">
      <c r="A642" s="3" t="s">
        <v>381</v>
      </c>
      <c r="B642" s="21" t="s">
        <v>63</v>
      </c>
      <c r="C642" s="4">
        <f t="shared" si="96"/>
        <v>28186000</v>
      </c>
      <c r="D642" s="4">
        <f t="shared" si="96"/>
        <v>53825903</v>
      </c>
      <c r="E642" s="4">
        <f t="shared" si="96"/>
        <v>27157301</v>
      </c>
    </row>
    <row r="643" spans="1:5" ht="12.75">
      <c r="A643" s="3" t="s">
        <v>382</v>
      </c>
      <c r="B643" s="21" t="s">
        <v>65</v>
      </c>
      <c r="C643" s="4">
        <f>C645+C646+C649+C650+C653+C656+C657</f>
        <v>28186000</v>
      </c>
      <c r="D643" s="4">
        <f>D645+D646+D649+D650+D653+D656+D657</f>
        <v>53825903</v>
      </c>
      <c r="E643" s="4">
        <f>E645+E646+E649+E650+E653+E656+E657</f>
        <v>27157301</v>
      </c>
    </row>
    <row r="644" spans="1:5" ht="25.5">
      <c r="A644" s="3" t="s">
        <v>66</v>
      </c>
      <c r="B644" s="21" t="s">
        <v>67</v>
      </c>
      <c r="C644" s="4">
        <f>C645+C646+C649+C650+C653+C656+C657</f>
        <v>28186000</v>
      </c>
      <c r="D644" s="4">
        <f>D645+D646+D649+D650+D653+D656+D657</f>
        <v>53825903</v>
      </c>
      <c r="E644" s="4">
        <f>E645+E646+E649+E650+E653+E656+E657</f>
        <v>27157301</v>
      </c>
    </row>
    <row r="645" spans="1:5" ht="12.75">
      <c r="A645" s="3" t="s">
        <v>68</v>
      </c>
      <c r="B645" s="21" t="s">
        <v>69</v>
      </c>
      <c r="C645" s="4">
        <v>0</v>
      </c>
      <c r="D645" s="4">
        <v>1691457</v>
      </c>
      <c r="E645" s="15"/>
    </row>
    <row r="646" spans="1:5" ht="38.25">
      <c r="A646" s="3" t="s">
        <v>383</v>
      </c>
      <c r="B646" s="21" t="s">
        <v>71</v>
      </c>
      <c r="C646" s="4">
        <f>C647+C648</f>
        <v>0</v>
      </c>
      <c r="D646" s="4">
        <f>D647+D648</f>
        <v>13604446</v>
      </c>
      <c r="E646" s="4">
        <f>E647+E648</f>
        <v>13372718</v>
      </c>
    </row>
    <row r="647" spans="1:5" ht="38.25">
      <c r="A647" s="3" t="s">
        <v>72</v>
      </c>
      <c r="B647" s="21" t="s">
        <v>73</v>
      </c>
      <c r="C647" s="4">
        <v>0</v>
      </c>
      <c r="D647" s="4">
        <v>10662446</v>
      </c>
      <c r="E647" s="15">
        <v>10661191</v>
      </c>
    </row>
    <row r="648" spans="1:5" ht="25.5">
      <c r="A648" s="3" t="s">
        <v>74</v>
      </c>
      <c r="B648" s="21" t="s">
        <v>75</v>
      </c>
      <c r="C648" s="4">
        <v>0</v>
      </c>
      <c r="D648" s="4">
        <v>2942000</v>
      </c>
      <c r="E648" s="15">
        <v>2711527</v>
      </c>
    </row>
    <row r="649" spans="1:5" ht="25.5">
      <c r="A649" s="3" t="s">
        <v>76</v>
      </c>
      <c r="B649" s="21" t="s">
        <v>77</v>
      </c>
      <c r="C649" s="4">
        <v>1886000</v>
      </c>
      <c r="D649" s="4">
        <v>0</v>
      </c>
      <c r="E649" s="15"/>
    </row>
    <row r="650" spans="1:5" ht="38.25">
      <c r="A650" s="3" t="s">
        <v>409</v>
      </c>
      <c r="B650" s="21">
        <v>420216</v>
      </c>
      <c r="C650" s="4">
        <f>C651+C652</f>
        <v>0</v>
      </c>
      <c r="D650" s="4">
        <f>D651+D652</f>
        <v>0</v>
      </c>
      <c r="E650" s="4">
        <f>E651+E652</f>
        <v>7126833</v>
      </c>
    </row>
    <row r="651" spans="1:5" ht="38.25">
      <c r="A651" s="3" t="s">
        <v>410</v>
      </c>
      <c r="B651" s="21">
        <v>42021601</v>
      </c>
      <c r="C651" s="4">
        <v>0</v>
      </c>
      <c r="D651" s="4">
        <v>0</v>
      </c>
      <c r="E651" s="15">
        <v>6838259</v>
      </c>
    </row>
    <row r="652" spans="1:5" ht="25.5">
      <c r="A652" s="3" t="s">
        <v>411</v>
      </c>
      <c r="B652" s="21">
        <v>42021602</v>
      </c>
      <c r="C652" s="4">
        <v>0</v>
      </c>
      <c r="D652" s="4">
        <v>0</v>
      </c>
      <c r="E652" s="15">
        <v>288574</v>
      </c>
    </row>
    <row r="653" spans="1:5" ht="38.25">
      <c r="A653" s="3" t="s">
        <v>384</v>
      </c>
      <c r="B653" s="21" t="s">
        <v>79</v>
      </c>
      <c r="C653" s="4">
        <f>C654+C655</f>
        <v>0</v>
      </c>
      <c r="D653" s="4">
        <f>D654+D655</f>
        <v>12234000</v>
      </c>
      <c r="E653" s="4">
        <f>E654+E655</f>
        <v>3212000</v>
      </c>
    </row>
    <row r="654" spans="1:5" ht="51">
      <c r="A654" s="3" t="s">
        <v>385</v>
      </c>
      <c r="B654" s="21" t="s">
        <v>81</v>
      </c>
      <c r="C654" s="4">
        <v>0</v>
      </c>
      <c r="D654" s="4">
        <v>7773000</v>
      </c>
      <c r="E654" s="15"/>
    </row>
    <row r="655" spans="1:5" ht="38.25">
      <c r="A655" s="3" t="s">
        <v>386</v>
      </c>
      <c r="B655" s="21" t="s">
        <v>83</v>
      </c>
      <c r="C655" s="4">
        <v>0</v>
      </c>
      <c r="D655" s="4">
        <v>4461000</v>
      </c>
      <c r="E655" s="15">
        <v>3212000</v>
      </c>
    </row>
    <row r="656" spans="1:5" ht="38.25">
      <c r="A656" s="3" t="s">
        <v>84</v>
      </c>
      <c r="B656" s="21" t="s">
        <v>85</v>
      </c>
      <c r="C656" s="4">
        <v>26300000</v>
      </c>
      <c r="D656" s="4">
        <v>26296000</v>
      </c>
      <c r="E656" s="15">
        <v>2872018</v>
      </c>
    </row>
    <row r="657" spans="1:5" ht="12.75">
      <c r="A657" s="3" t="s">
        <v>408</v>
      </c>
      <c r="B657" s="21">
        <v>420229</v>
      </c>
      <c r="C657" s="4"/>
      <c r="D657" s="4"/>
      <c r="E657" s="16">
        <v>573732</v>
      </c>
    </row>
    <row r="658" spans="1:5" ht="12.75">
      <c r="A658" s="3" t="s">
        <v>387</v>
      </c>
      <c r="B658" s="21" t="s">
        <v>95</v>
      </c>
      <c r="C658" s="4">
        <f>C659</f>
        <v>1886000</v>
      </c>
      <c r="D658" s="4">
        <f>D659</f>
        <v>1886000</v>
      </c>
      <c r="E658" s="4">
        <f>E659</f>
        <v>0</v>
      </c>
    </row>
    <row r="659" spans="1:5" ht="25.5">
      <c r="A659" s="3" t="s">
        <v>96</v>
      </c>
      <c r="B659" s="21" t="s">
        <v>97</v>
      </c>
      <c r="C659" s="4">
        <v>1886000</v>
      </c>
      <c r="D659" s="4">
        <v>1886000</v>
      </c>
      <c r="E659" s="15"/>
    </row>
    <row r="660" spans="1:5" ht="51">
      <c r="A660" s="3" t="s">
        <v>388</v>
      </c>
      <c r="B660" s="21" t="s">
        <v>99</v>
      </c>
      <c r="C660" s="4">
        <f>C661+C665+C668+C671</f>
        <v>114557000</v>
      </c>
      <c r="D660" s="4">
        <f>D661+D665+D668+D671</f>
        <v>114489000</v>
      </c>
      <c r="E660" s="4">
        <f>E661+E665+E668+E671</f>
        <v>25246063</v>
      </c>
    </row>
    <row r="661" spans="1:5" ht="25.5">
      <c r="A661" s="3" t="s">
        <v>389</v>
      </c>
      <c r="B661" s="21" t="s">
        <v>101</v>
      </c>
      <c r="C661" s="4">
        <f>C662+C663+C664</f>
        <v>108936000</v>
      </c>
      <c r="D661" s="4">
        <f>D662+D663+D664</f>
        <v>108868000</v>
      </c>
      <c r="E661" s="4">
        <f>E662+E663+E664</f>
        <v>24874580</v>
      </c>
    </row>
    <row r="662" spans="1:5" ht="12.75">
      <c r="A662" s="3" t="s">
        <v>390</v>
      </c>
      <c r="B662" s="21" t="s">
        <v>103</v>
      </c>
      <c r="C662" s="4">
        <v>48254000</v>
      </c>
      <c r="D662" s="4">
        <v>49486000</v>
      </c>
      <c r="E662" s="15">
        <v>2064035</v>
      </c>
    </row>
    <row r="663" spans="1:5" ht="12.75">
      <c r="A663" s="3" t="s">
        <v>391</v>
      </c>
      <c r="B663" s="21" t="s">
        <v>105</v>
      </c>
      <c r="C663" s="4">
        <v>1300000</v>
      </c>
      <c r="D663" s="4">
        <v>0</v>
      </c>
      <c r="E663" s="15">
        <v>1556339</v>
      </c>
    </row>
    <row r="664" spans="1:5" ht="12.75">
      <c r="A664" s="3" t="s">
        <v>106</v>
      </c>
      <c r="B664" s="21" t="s">
        <v>107</v>
      </c>
      <c r="C664" s="4">
        <v>59382000</v>
      </c>
      <c r="D664" s="4">
        <v>59382000</v>
      </c>
      <c r="E664" s="15">
        <v>21254206</v>
      </c>
    </row>
    <row r="665" spans="1:5" ht="25.5">
      <c r="A665" s="3" t="s">
        <v>392</v>
      </c>
      <c r="B665" s="21" t="s">
        <v>109</v>
      </c>
      <c r="C665" s="15">
        <f>C666+C667</f>
        <v>1654000</v>
      </c>
      <c r="D665" s="15">
        <f>D666+D667</f>
        <v>1654000</v>
      </c>
      <c r="E665" s="15">
        <f>E666+E667</f>
        <v>371483</v>
      </c>
    </row>
    <row r="666" spans="1:5" ht="12.75">
      <c r="A666" s="3" t="s">
        <v>390</v>
      </c>
      <c r="B666" s="21" t="s">
        <v>110</v>
      </c>
      <c r="C666" s="4">
        <v>1468000</v>
      </c>
      <c r="D666" s="4">
        <v>1654000</v>
      </c>
      <c r="E666" s="15">
        <v>204185</v>
      </c>
    </row>
    <row r="667" spans="1:5" ht="12.75">
      <c r="A667" s="3" t="s">
        <v>391</v>
      </c>
      <c r="B667" s="21" t="s">
        <v>111</v>
      </c>
      <c r="C667" s="4">
        <v>186000</v>
      </c>
      <c r="D667" s="4">
        <v>0</v>
      </c>
      <c r="E667" s="15">
        <v>167298</v>
      </c>
    </row>
    <row r="668" spans="1:5" ht="25.5">
      <c r="A668" s="3" t="s">
        <v>393</v>
      </c>
      <c r="B668" s="21" t="s">
        <v>113</v>
      </c>
      <c r="C668" s="4">
        <f>C669+C670</f>
        <v>58000</v>
      </c>
      <c r="D668" s="4">
        <f>D669+D670</f>
        <v>58000</v>
      </c>
      <c r="E668" s="4">
        <f>E669+E670</f>
        <v>0</v>
      </c>
    </row>
    <row r="669" spans="1:5" ht="12.75">
      <c r="A669" s="3" t="s">
        <v>390</v>
      </c>
      <c r="B669" s="21" t="s">
        <v>114</v>
      </c>
      <c r="C669" s="4">
        <v>0</v>
      </c>
      <c r="D669" s="4">
        <v>58000</v>
      </c>
      <c r="E669" s="15"/>
    </row>
    <row r="670" spans="1:5" ht="12.75">
      <c r="A670" s="3" t="s">
        <v>391</v>
      </c>
      <c r="B670" s="21" t="s">
        <v>115</v>
      </c>
      <c r="C670" s="4">
        <v>58000</v>
      </c>
      <c r="D670" s="4">
        <v>0</v>
      </c>
      <c r="E670" s="15"/>
    </row>
    <row r="671" spans="1:5" ht="25.5">
      <c r="A671" s="3" t="s">
        <v>394</v>
      </c>
      <c r="B671" s="21" t="s">
        <v>117</v>
      </c>
      <c r="C671" s="4">
        <f>C672</f>
        <v>3909000</v>
      </c>
      <c r="D671" s="4">
        <f>D672</f>
        <v>3909000</v>
      </c>
      <c r="E671" s="4">
        <f>E672</f>
        <v>0</v>
      </c>
    </row>
    <row r="672" spans="1:5" ht="12.75">
      <c r="A672" s="3" t="s">
        <v>390</v>
      </c>
      <c r="B672" s="21" t="s">
        <v>118</v>
      </c>
      <c r="C672" s="4">
        <v>3909000</v>
      </c>
      <c r="D672" s="4">
        <v>3909000</v>
      </c>
      <c r="E672" s="15"/>
    </row>
    <row r="673" spans="1:5" ht="25.5">
      <c r="A673" s="3" t="s">
        <v>395</v>
      </c>
      <c r="B673" s="21" t="s">
        <v>120</v>
      </c>
      <c r="C673" s="15">
        <f>C674</f>
        <v>243235000</v>
      </c>
      <c r="D673" s="15">
        <f>D674</f>
        <v>255409603</v>
      </c>
      <c r="E673" s="15">
        <f>E674</f>
        <v>92578495</v>
      </c>
    </row>
    <row r="674" spans="1:5" ht="12.75">
      <c r="A674" s="3" t="s">
        <v>174</v>
      </c>
      <c r="B674" s="21" t="s">
        <v>175</v>
      </c>
      <c r="C674" s="15">
        <f>C675+C678+C681+C697+C704</f>
        <v>243235000</v>
      </c>
      <c r="D674" s="15">
        <f>D675+D678+D681+D697+D704</f>
        <v>255409603</v>
      </c>
      <c r="E674" s="15">
        <f>E675+E678+E681+E697+E704</f>
        <v>92578495</v>
      </c>
    </row>
    <row r="675" spans="1:5" ht="25.5">
      <c r="A675" s="3" t="s">
        <v>176</v>
      </c>
      <c r="B675" s="21" t="s">
        <v>140</v>
      </c>
      <c r="C675" s="4">
        <v>4500000</v>
      </c>
      <c r="D675" s="4">
        <v>17450300</v>
      </c>
      <c r="E675" s="15">
        <f>E676</f>
        <v>13819307</v>
      </c>
    </row>
    <row r="676" spans="1:5" ht="12.75">
      <c r="A676" s="3" t="s">
        <v>177</v>
      </c>
      <c r="B676" s="21" t="s">
        <v>178</v>
      </c>
      <c r="C676" s="4">
        <v>4500000</v>
      </c>
      <c r="D676" s="4">
        <v>17450300</v>
      </c>
      <c r="E676" s="15">
        <f>E677</f>
        <v>13819307</v>
      </c>
    </row>
    <row r="677" spans="1:5" ht="25.5">
      <c r="A677" s="3" t="s">
        <v>179</v>
      </c>
      <c r="B677" s="21" t="s">
        <v>180</v>
      </c>
      <c r="C677" s="15">
        <f>C744</f>
        <v>4500000</v>
      </c>
      <c r="D677" s="15">
        <f>D744</f>
        <v>17450300</v>
      </c>
      <c r="E677" s="15">
        <f>E744</f>
        <v>13819307</v>
      </c>
    </row>
    <row r="678" spans="1:5" ht="12.75">
      <c r="A678" s="3" t="s">
        <v>181</v>
      </c>
      <c r="B678" s="21" t="s">
        <v>41</v>
      </c>
      <c r="C678" s="15">
        <f aca="true" t="shared" si="97" ref="C678:E679">C679</f>
        <v>15321000</v>
      </c>
      <c r="D678" s="15">
        <f t="shared" si="97"/>
        <v>35183903</v>
      </c>
      <c r="E678" s="15">
        <f t="shared" si="97"/>
        <v>24438098</v>
      </c>
    </row>
    <row r="679" spans="1:5" ht="38.25">
      <c r="A679" s="3" t="s">
        <v>182</v>
      </c>
      <c r="B679" s="21" t="s">
        <v>183</v>
      </c>
      <c r="C679" s="15">
        <f t="shared" si="97"/>
        <v>15321000</v>
      </c>
      <c r="D679" s="15">
        <f t="shared" si="97"/>
        <v>35183903</v>
      </c>
      <c r="E679" s="15">
        <f t="shared" si="97"/>
        <v>24438098</v>
      </c>
    </row>
    <row r="680" spans="1:5" ht="12.75">
      <c r="A680" s="3" t="s">
        <v>184</v>
      </c>
      <c r="B680" s="21" t="s">
        <v>185</v>
      </c>
      <c r="C680" s="15">
        <f>C753+C767+C785+C790+C822+C827</f>
        <v>15321000</v>
      </c>
      <c r="D680" s="15">
        <f>D753+D767+D785+D790+D822+D827</f>
        <v>35183903</v>
      </c>
      <c r="E680" s="15">
        <f>E753+E767+E785+E790+E822+E827</f>
        <v>24438098</v>
      </c>
    </row>
    <row r="681" spans="1:5" ht="38.25">
      <c r="A681" s="3" t="s">
        <v>186</v>
      </c>
      <c r="B681" s="21" t="s">
        <v>187</v>
      </c>
      <c r="C681" s="15">
        <f>C682+C686+C689+C693</f>
        <v>199699000</v>
      </c>
      <c r="D681" s="15">
        <f>D682+D686+D689+D693</f>
        <v>178271000</v>
      </c>
      <c r="E681" s="15">
        <f>E682+E686+E689+E693</f>
        <v>38156607</v>
      </c>
    </row>
    <row r="682" spans="1:5" ht="25.5">
      <c r="A682" s="3" t="s">
        <v>188</v>
      </c>
      <c r="B682" s="21" t="s">
        <v>189</v>
      </c>
      <c r="C682" s="15">
        <f>C683+C684+C685</f>
        <v>191241000</v>
      </c>
      <c r="D682" s="15">
        <f>D683+D684+D685</f>
        <v>169813000</v>
      </c>
      <c r="E682" s="15">
        <f>E683+E684+E685</f>
        <v>36369327</v>
      </c>
    </row>
    <row r="683" spans="1:5" ht="12.75">
      <c r="A683" s="3" t="s">
        <v>190</v>
      </c>
      <c r="B683" s="21" t="s">
        <v>191</v>
      </c>
      <c r="C683" s="15">
        <f aca="true" t="shared" si="98" ref="C683:E684">C747+C756+C770+C793+C805+C830</f>
        <v>77355000</v>
      </c>
      <c r="D683" s="15">
        <f t="shared" si="98"/>
        <v>55787000</v>
      </c>
      <c r="E683" s="15">
        <f t="shared" si="98"/>
        <v>14316027</v>
      </c>
    </row>
    <row r="684" spans="1:5" ht="12.75">
      <c r="A684" s="3" t="s">
        <v>192</v>
      </c>
      <c r="B684" s="21" t="s">
        <v>193</v>
      </c>
      <c r="C684" s="15">
        <f t="shared" si="98"/>
        <v>108936000</v>
      </c>
      <c r="D684" s="15">
        <f t="shared" si="98"/>
        <v>108868000</v>
      </c>
      <c r="E684" s="15">
        <f t="shared" si="98"/>
        <v>18162772</v>
      </c>
    </row>
    <row r="685" spans="1:5" ht="12.75">
      <c r="A685" s="3" t="s">
        <v>194</v>
      </c>
      <c r="B685" s="21" t="s">
        <v>195</v>
      </c>
      <c r="C685" s="15">
        <f>C758+C772+C795+C807+C832</f>
        <v>4950000</v>
      </c>
      <c r="D685" s="15">
        <f>D758+D772+D795+D807+D832</f>
        <v>5158000</v>
      </c>
      <c r="E685" s="15">
        <f>E758+E772+E795+E807+E832</f>
        <v>3890528</v>
      </c>
    </row>
    <row r="686" spans="1:5" ht="25.5">
      <c r="A686" s="3" t="s">
        <v>196</v>
      </c>
      <c r="B686" s="21" t="s">
        <v>197</v>
      </c>
      <c r="C686" s="15">
        <f>C687+C688</f>
        <v>1079000</v>
      </c>
      <c r="D686" s="15">
        <f>D687+D688</f>
        <v>1079000</v>
      </c>
      <c r="E686" s="15">
        <f>E687+E688</f>
        <v>480748</v>
      </c>
    </row>
    <row r="687" spans="1:5" ht="12.75">
      <c r="A687" s="3" t="s">
        <v>190</v>
      </c>
      <c r="B687" s="21" t="s">
        <v>198</v>
      </c>
      <c r="C687" s="15">
        <f aca="true" t="shared" si="99" ref="C687:E688">C809</f>
        <v>367000</v>
      </c>
      <c r="D687" s="15">
        <f t="shared" si="99"/>
        <v>367000</v>
      </c>
      <c r="E687" s="15">
        <f t="shared" si="99"/>
        <v>112339</v>
      </c>
    </row>
    <row r="688" spans="1:5" ht="12.75">
      <c r="A688" s="3" t="s">
        <v>192</v>
      </c>
      <c r="B688" s="21" t="s">
        <v>199</v>
      </c>
      <c r="C688" s="15">
        <f t="shared" si="99"/>
        <v>712000</v>
      </c>
      <c r="D688" s="15">
        <f t="shared" si="99"/>
        <v>712000</v>
      </c>
      <c r="E688" s="15">
        <f t="shared" si="99"/>
        <v>368409</v>
      </c>
    </row>
    <row r="689" spans="1:5" ht="25.5">
      <c r="A689" s="3" t="s">
        <v>200</v>
      </c>
      <c r="B689" s="21" t="s">
        <v>201</v>
      </c>
      <c r="C689" s="15">
        <f>C690+C691+C692</f>
        <v>130000</v>
      </c>
      <c r="D689" s="15">
        <f>D690+D691+D692</f>
        <v>130000</v>
      </c>
      <c r="E689" s="15">
        <f>E690+E691+E692</f>
        <v>48412</v>
      </c>
    </row>
    <row r="690" spans="1:5" ht="12.75">
      <c r="A690" s="3" t="s">
        <v>190</v>
      </c>
      <c r="B690" s="21" t="s">
        <v>202</v>
      </c>
      <c r="C690" s="15">
        <f aca="true" t="shared" si="100" ref="C690:E692">C812</f>
        <v>58000</v>
      </c>
      <c r="D690" s="15">
        <f t="shared" si="100"/>
        <v>72000</v>
      </c>
      <c r="E690" s="15">
        <f t="shared" si="100"/>
        <v>968</v>
      </c>
    </row>
    <row r="691" spans="1:5" ht="12.75">
      <c r="A691" s="3" t="s">
        <v>192</v>
      </c>
      <c r="B691" s="21" t="s">
        <v>203</v>
      </c>
      <c r="C691" s="15">
        <f t="shared" si="100"/>
        <v>58000</v>
      </c>
      <c r="D691" s="15">
        <f t="shared" si="100"/>
        <v>58000</v>
      </c>
      <c r="E691" s="15">
        <f t="shared" si="100"/>
        <v>47444</v>
      </c>
    </row>
    <row r="692" spans="1:5" ht="12.75">
      <c r="A692" s="3" t="s">
        <v>194</v>
      </c>
      <c r="B692" s="21" t="s">
        <v>204</v>
      </c>
      <c r="C692" s="15">
        <f t="shared" si="100"/>
        <v>14000</v>
      </c>
      <c r="D692" s="15">
        <f t="shared" si="100"/>
        <v>0</v>
      </c>
      <c r="E692" s="15">
        <f t="shared" si="100"/>
        <v>0</v>
      </c>
    </row>
    <row r="693" spans="1:5" ht="25.5">
      <c r="A693" s="3" t="s">
        <v>205</v>
      </c>
      <c r="B693" s="21" t="s">
        <v>206</v>
      </c>
      <c r="C693" s="15">
        <f>C694+C695+C696</f>
        <v>7249000</v>
      </c>
      <c r="D693" s="15">
        <f>D694+D695+D696</f>
        <v>7249000</v>
      </c>
      <c r="E693" s="15">
        <f>E694+E695+E696</f>
        <v>1258120</v>
      </c>
    </row>
    <row r="694" spans="1:5" ht="12.75">
      <c r="A694" s="3" t="s">
        <v>190</v>
      </c>
      <c r="B694" s="21" t="s">
        <v>207</v>
      </c>
      <c r="C694" s="15">
        <f>C729+C774</f>
        <v>5916000</v>
      </c>
      <c r="D694" s="15">
        <f>D729+D774</f>
        <v>5840000</v>
      </c>
      <c r="E694" s="15">
        <f>E729+E774</f>
        <v>40181</v>
      </c>
    </row>
    <row r="695" spans="1:5" ht="12.75">
      <c r="A695" s="3" t="s">
        <v>192</v>
      </c>
      <c r="B695" s="21" t="s">
        <v>208</v>
      </c>
      <c r="C695" s="15">
        <f>C730</f>
        <v>1308000</v>
      </c>
      <c r="D695" s="15">
        <f>D730</f>
        <v>1308000</v>
      </c>
      <c r="E695" s="15">
        <f>E730</f>
        <v>1132566</v>
      </c>
    </row>
    <row r="696" spans="1:5" ht="12.75">
      <c r="A696" s="3" t="s">
        <v>194</v>
      </c>
      <c r="B696" s="21" t="s">
        <v>209</v>
      </c>
      <c r="C696" s="15">
        <f>C775</f>
        <v>25000</v>
      </c>
      <c r="D696" s="15">
        <f>D775</f>
        <v>101000</v>
      </c>
      <c r="E696" s="15">
        <f>E775</f>
        <v>85373</v>
      </c>
    </row>
    <row r="697" spans="1:5" ht="12.75">
      <c r="A697" s="3" t="s">
        <v>210</v>
      </c>
      <c r="B697" s="21" t="s">
        <v>211</v>
      </c>
      <c r="C697" s="15">
        <f aca="true" t="shared" si="101" ref="C697:E698">C698</f>
        <v>23715000</v>
      </c>
      <c r="D697" s="15">
        <f t="shared" si="101"/>
        <v>24504400</v>
      </c>
      <c r="E697" s="15">
        <f t="shared" si="101"/>
        <v>16924959</v>
      </c>
    </row>
    <row r="698" spans="1:5" ht="25.5">
      <c r="A698" s="3" t="s">
        <v>212</v>
      </c>
      <c r="B698" s="21" t="s">
        <v>213</v>
      </c>
      <c r="C698" s="15">
        <f t="shared" si="101"/>
        <v>23715000</v>
      </c>
      <c r="D698" s="15">
        <f t="shared" si="101"/>
        <v>24504400</v>
      </c>
      <c r="E698" s="15">
        <f t="shared" si="101"/>
        <v>16924959</v>
      </c>
    </row>
    <row r="699" spans="1:5" ht="25.5">
      <c r="A699" s="3" t="s">
        <v>214</v>
      </c>
      <c r="B699" s="21" t="s">
        <v>215</v>
      </c>
      <c r="C699" s="15">
        <f>C700+C701+C702+C703</f>
        <v>23715000</v>
      </c>
      <c r="D699" s="15">
        <f>D700+D701+D702+D703</f>
        <v>24504400</v>
      </c>
      <c r="E699" s="15">
        <f>E700+E701+E702+E703</f>
        <v>16924959</v>
      </c>
    </row>
    <row r="700" spans="1:5" ht="12.75">
      <c r="A700" s="3" t="s">
        <v>216</v>
      </c>
      <c r="B700" s="21" t="s">
        <v>217</v>
      </c>
      <c r="C700" s="15">
        <f>C713</f>
        <v>2117000</v>
      </c>
      <c r="D700" s="15">
        <f>D713</f>
        <v>2973000</v>
      </c>
      <c r="E700" s="15">
        <f>E713</f>
        <v>1495038</v>
      </c>
    </row>
    <row r="701" spans="1:5" ht="12.75">
      <c r="A701" s="3" t="s">
        <v>218</v>
      </c>
      <c r="B701" s="21" t="s">
        <v>219</v>
      </c>
      <c r="C701" s="15">
        <f>C714+C721</f>
        <v>114000</v>
      </c>
      <c r="D701" s="15">
        <f>D714+D721</f>
        <v>131500</v>
      </c>
      <c r="E701" s="15">
        <f>E714+E721</f>
        <v>61699</v>
      </c>
    </row>
    <row r="702" spans="1:5" ht="12.75">
      <c r="A702" s="3" t="s">
        <v>220</v>
      </c>
      <c r="B702" s="21" t="s">
        <v>221</v>
      </c>
      <c r="C702" s="15">
        <f>C722+C734</f>
        <v>2000</v>
      </c>
      <c r="D702" s="15">
        <f>D722+D734</f>
        <v>5000</v>
      </c>
      <c r="E702" s="15">
        <f>E722+E734</f>
        <v>4741</v>
      </c>
    </row>
    <row r="703" spans="1:5" ht="12.75">
      <c r="A703" s="3" t="s">
        <v>222</v>
      </c>
      <c r="B703" s="21" t="s">
        <v>223</v>
      </c>
      <c r="C703" s="15">
        <f>C715+C723+C735+C762+C779+C799+C836+C845</f>
        <v>21482000</v>
      </c>
      <c r="D703" s="15">
        <f>D715+D723+D735+D762+D779+D799+D836+D845</f>
        <v>21394900</v>
      </c>
      <c r="E703" s="15">
        <f>E715+E723+E735+E762+E779+E799+E836+E845</f>
        <v>15363481</v>
      </c>
    </row>
    <row r="704" spans="1:5" ht="25.5">
      <c r="A704" s="3" t="s">
        <v>425</v>
      </c>
      <c r="B704" s="21" t="s">
        <v>428</v>
      </c>
      <c r="C704" s="4">
        <f aca="true" t="shared" si="102" ref="C704:E705">C705</f>
        <v>0</v>
      </c>
      <c r="D704" s="4">
        <f t="shared" si="102"/>
        <v>0</v>
      </c>
      <c r="E704" s="4">
        <f t="shared" si="102"/>
        <v>-760476</v>
      </c>
    </row>
    <row r="705" spans="1:5" ht="25.5">
      <c r="A705" s="3" t="s">
        <v>426</v>
      </c>
      <c r="B705" s="21" t="s">
        <v>429</v>
      </c>
      <c r="C705" s="4">
        <f t="shared" si="102"/>
        <v>0</v>
      </c>
      <c r="D705" s="4">
        <f t="shared" si="102"/>
        <v>0</v>
      </c>
      <c r="E705" s="4">
        <f t="shared" si="102"/>
        <v>-760476</v>
      </c>
    </row>
    <row r="706" spans="1:5" ht="25.5">
      <c r="A706" s="3" t="s">
        <v>427</v>
      </c>
      <c r="B706" s="21" t="s">
        <v>430</v>
      </c>
      <c r="C706" s="16">
        <f>C738+C817+C839</f>
        <v>0</v>
      </c>
      <c r="D706" s="16">
        <f>D738+D817+D839</f>
        <v>0</v>
      </c>
      <c r="E706" s="16">
        <f>E738+E817+E839</f>
        <v>-760476</v>
      </c>
    </row>
    <row r="707" spans="1:5" ht="25.5">
      <c r="A707" s="3" t="s">
        <v>224</v>
      </c>
      <c r="B707" s="21" t="s">
        <v>225</v>
      </c>
      <c r="C707" s="15">
        <f>C708+C716</f>
        <v>3201000</v>
      </c>
      <c r="D707" s="15">
        <f>D708+D716</f>
        <v>4133500</v>
      </c>
      <c r="E707" s="15">
        <f>E708+E716</f>
        <v>1827658</v>
      </c>
    </row>
    <row r="708" spans="1:5" ht="12.75">
      <c r="A708" s="3" t="s">
        <v>368</v>
      </c>
      <c r="B708" s="21" t="s">
        <v>178</v>
      </c>
      <c r="C708" s="15">
        <f aca="true" t="shared" si="103" ref="C708:E711">C709</f>
        <v>3166000</v>
      </c>
      <c r="D708" s="15">
        <f t="shared" si="103"/>
        <v>4088000</v>
      </c>
      <c r="E708" s="15">
        <f t="shared" si="103"/>
        <v>1785542</v>
      </c>
    </row>
    <row r="709" spans="1:5" ht="12.75">
      <c r="A709" s="3" t="s">
        <v>174</v>
      </c>
      <c r="B709" s="21" t="s">
        <v>175</v>
      </c>
      <c r="C709" s="15">
        <f t="shared" si="103"/>
        <v>3166000</v>
      </c>
      <c r="D709" s="15">
        <f t="shared" si="103"/>
        <v>4088000</v>
      </c>
      <c r="E709" s="15">
        <f t="shared" si="103"/>
        <v>1785542</v>
      </c>
    </row>
    <row r="710" spans="1:5" ht="12.75">
      <c r="A710" s="3" t="s">
        <v>210</v>
      </c>
      <c r="B710" s="21" t="s">
        <v>211</v>
      </c>
      <c r="C710" s="15">
        <f t="shared" si="103"/>
        <v>3166000</v>
      </c>
      <c r="D710" s="15">
        <f t="shared" si="103"/>
        <v>4088000</v>
      </c>
      <c r="E710" s="15">
        <f t="shared" si="103"/>
        <v>1785542</v>
      </c>
    </row>
    <row r="711" spans="1:5" ht="25.5">
      <c r="A711" s="3" t="s">
        <v>212</v>
      </c>
      <c r="B711" s="21" t="s">
        <v>213</v>
      </c>
      <c r="C711" s="15">
        <f t="shared" si="103"/>
        <v>3166000</v>
      </c>
      <c r="D711" s="15">
        <f t="shared" si="103"/>
        <v>4088000</v>
      </c>
      <c r="E711" s="15">
        <f t="shared" si="103"/>
        <v>1785542</v>
      </c>
    </row>
    <row r="712" spans="1:5" ht="25.5">
      <c r="A712" s="3" t="s">
        <v>214</v>
      </c>
      <c r="B712" s="21" t="s">
        <v>215</v>
      </c>
      <c r="C712" s="15">
        <f>C713+C714+C715</f>
        <v>3166000</v>
      </c>
      <c r="D712" s="15">
        <f>D713+D714+D715</f>
        <v>4088000</v>
      </c>
      <c r="E712" s="15">
        <f>E713+E714+E715</f>
        <v>1785542</v>
      </c>
    </row>
    <row r="713" spans="1:5" ht="12.75">
      <c r="A713" s="3" t="s">
        <v>216</v>
      </c>
      <c r="B713" s="21" t="s">
        <v>217</v>
      </c>
      <c r="C713" s="4">
        <v>2117000</v>
      </c>
      <c r="D713" s="4">
        <v>2973000</v>
      </c>
      <c r="E713" s="15">
        <v>1495038</v>
      </c>
    </row>
    <row r="714" spans="1:5" ht="12.75">
      <c r="A714" s="3" t="s">
        <v>218</v>
      </c>
      <c r="B714" s="21" t="s">
        <v>219</v>
      </c>
      <c r="C714" s="4">
        <v>110000</v>
      </c>
      <c r="D714" s="4">
        <v>124500</v>
      </c>
      <c r="E714" s="15">
        <v>55674</v>
      </c>
    </row>
    <row r="715" spans="1:5" ht="12.75">
      <c r="A715" s="3" t="s">
        <v>222</v>
      </c>
      <c r="B715" s="21" t="s">
        <v>223</v>
      </c>
      <c r="C715" s="4">
        <v>939000</v>
      </c>
      <c r="D715" s="4">
        <v>990500</v>
      </c>
      <c r="E715" s="15">
        <v>234830</v>
      </c>
    </row>
    <row r="716" spans="1:5" ht="12.75">
      <c r="A716" s="3" t="s">
        <v>236</v>
      </c>
      <c r="B716" s="21" t="s">
        <v>232</v>
      </c>
      <c r="C716" s="4">
        <v>35000</v>
      </c>
      <c r="D716" s="4">
        <v>45500</v>
      </c>
      <c r="E716" s="15">
        <f>E717</f>
        <v>42116</v>
      </c>
    </row>
    <row r="717" spans="1:5" ht="12.75">
      <c r="A717" s="3" t="s">
        <v>174</v>
      </c>
      <c r="B717" s="21" t="s">
        <v>175</v>
      </c>
      <c r="C717" s="15">
        <f aca="true" t="shared" si="104" ref="C717:D719">C718</f>
        <v>35000</v>
      </c>
      <c r="D717" s="15">
        <f t="shared" si="104"/>
        <v>45500</v>
      </c>
      <c r="E717" s="15">
        <f>E718</f>
        <v>42116</v>
      </c>
    </row>
    <row r="718" spans="1:5" ht="12.75">
      <c r="A718" s="3" t="s">
        <v>210</v>
      </c>
      <c r="B718" s="21" t="s">
        <v>211</v>
      </c>
      <c r="C718" s="15">
        <f t="shared" si="104"/>
        <v>35000</v>
      </c>
      <c r="D718" s="15">
        <f t="shared" si="104"/>
        <v>45500</v>
      </c>
      <c r="E718" s="15">
        <f>E719</f>
        <v>42116</v>
      </c>
    </row>
    <row r="719" spans="1:5" ht="25.5">
      <c r="A719" s="3" t="s">
        <v>212</v>
      </c>
      <c r="B719" s="21" t="s">
        <v>213</v>
      </c>
      <c r="C719" s="15">
        <f t="shared" si="104"/>
        <v>35000</v>
      </c>
      <c r="D719" s="15">
        <f t="shared" si="104"/>
        <v>45500</v>
      </c>
      <c r="E719" s="15">
        <f>E720</f>
        <v>42116</v>
      </c>
    </row>
    <row r="720" spans="1:5" ht="25.5">
      <c r="A720" s="3" t="s">
        <v>214</v>
      </c>
      <c r="B720" s="21" t="s">
        <v>215</v>
      </c>
      <c r="C720" s="15">
        <f>C721+C722+C723</f>
        <v>35000</v>
      </c>
      <c r="D720" s="15">
        <f>D721+D722+D723</f>
        <v>45500</v>
      </c>
      <c r="E720" s="15">
        <f>E721+E722+E723</f>
        <v>42116</v>
      </c>
    </row>
    <row r="721" spans="1:5" ht="12.75">
      <c r="A721" s="3" t="s">
        <v>218</v>
      </c>
      <c r="B721" s="21" t="s">
        <v>219</v>
      </c>
      <c r="C721" s="4">
        <v>4000</v>
      </c>
      <c r="D721" s="4">
        <v>7000</v>
      </c>
      <c r="E721" s="15">
        <v>6025</v>
      </c>
    </row>
    <row r="722" spans="1:5" ht="12.75">
      <c r="A722" s="3" t="s">
        <v>220</v>
      </c>
      <c r="B722" s="21" t="s">
        <v>221</v>
      </c>
      <c r="C722" s="4">
        <v>0</v>
      </c>
      <c r="D722" s="4">
        <v>3000</v>
      </c>
      <c r="E722" s="15">
        <v>2741</v>
      </c>
    </row>
    <row r="723" spans="1:5" ht="12.75">
      <c r="A723" s="3" t="s">
        <v>222</v>
      </c>
      <c r="B723" s="21" t="s">
        <v>223</v>
      </c>
      <c r="C723" s="4">
        <v>31000</v>
      </c>
      <c r="D723" s="4">
        <v>35500</v>
      </c>
      <c r="E723" s="15">
        <v>33350</v>
      </c>
    </row>
    <row r="724" spans="1:5" ht="25.5">
      <c r="A724" s="3" t="s">
        <v>246</v>
      </c>
      <c r="B724" s="21" t="s">
        <v>247</v>
      </c>
      <c r="C724" s="15">
        <f>C725+C739+C749+C763</f>
        <v>53033000</v>
      </c>
      <c r="D724" s="15">
        <f>D725+D739+D749+D763</f>
        <v>63733200</v>
      </c>
      <c r="E724" s="15">
        <f>E725+E739+E749+E763</f>
        <v>23746074</v>
      </c>
    </row>
    <row r="725" spans="1:5" ht="12.75">
      <c r="A725" s="3" t="s">
        <v>370</v>
      </c>
      <c r="B725" s="21" t="s">
        <v>249</v>
      </c>
      <c r="C725" s="15">
        <f>C726</f>
        <v>2798000</v>
      </c>
      <c r="D725" s="15">
        <f>D726</f>
        <v>2798000</v>
      </c>
      <c r="E725" s="15">
        <f>E726</f>
        <v>1192457</v>
      </c>
    </row>
    <row r="726" spans="1:5" ht="12.75">
      <c r="A726" s="3" t="s">
        <v>174</v>
      </c>
      <c r="B726" s="21" t="s">
        <v>175</v>
      </c>
      <c r="C726" s="15">
        <f>C727+C731+C736</f>
        <v>2798000</v>
      </c>
      <c r="D726" s="15">
        <f>D727+D731+D736</f>
        <v>2798000</v>
      </c>
      <c r="E726" s="15">
        <f>E727+E731+E736</f>
        <v>1192457</v>
      </c>
    </row>
    <row r="727" spans="1:5" ht="38.25">
      <c r="A727" s="3" t="s">
        <v>186</v>
      </c>
      <c r="B727" s="21" t="s">
        <v>187</v>
      </c>
      <c r="C727" s="15">
        <f>C728</f>
        <v>2711000</v>
      </c>
      <c r="D727" s="15">
        <f>D728</f>
        <v>2711000</v>
      </c>
      <c r="E727" s="15">
        <f>E728</f>
        <v>1132566</v>
      </c>
    </row>
    <row r="728" spans="1:5" ht="25.5">
      <c r="A728" s="3" t="s">
        <v>205</v>
      </c>
      <c r="B728" s="21" t="s">
        <v>206</v>
      </c>
      <c r="C728" s="15">
        <f>C729+C730</f>
        <v>2711000</v>
      </c>
      <c r="D728" s="15">
        <f>D729+D730</f>
        <v>2711000</v>
      </c>
      <c r="E728" s="15">
        <f>E729+E730</f>
        <v>1132566</v>
      </c>
    </row>
    <row r="729" spans="1:5" ht="12.75">
      <c r="A729" s="3" t="s">
        <v>190</v>
      </c>
      <c r="B729" s="21" t="s">
        <v>207</v>
      </c>
      <c r="C729" s="4">
        <v>1403000</v>
      </c>
      <c r="D729" s="4">
        <v>1403000</v>
      </c>
      <c r="E729" s="15"/>
    </row>
    <row r="730" spans="1:5" ht="12.75">
      <c r="A730" s="3" t="s">
        <v>192</v>
      </c>
      <c r="B730" s="21" t="s">
        <v>208</v>
      </c>
      <c r="C730" s="4">
        <v>1308000</v>
      </c>
      <c r="D730" s="4">
        <v>1308000</v>
      </c>
      <c r="E730" s="15">
        <v>1132566</v>
      </c>
    </row>
    <row r="731" spans="1:5" ht="12.75">
      <c r="A731" s="3" t="s">
        <v>210</v>
      </c>
      <c r="B731" s="21" t="s">
        <v>211</v>
      </c>
      <c r="C731" s="15">
        <f aca="true" t="shared" si="105" ref="C731:E732">C732</f>
        <v>87000</v>
      </c>
      <c r="D731" s="15">
        <f t="shared" si="105"/>
        <v>87000</v>
      </c>
      <c r="E731" s="15">
        <f t="shared" si="105"/>
        <v>86999</v>
      </c>
    </row>
    <row r="732" spans="1:5" ht="25.5">
      <c r="A732" s="3" t="s">
        <v>212</v>
      </c>
      <c r="B732" s="21" t="s">
        <v>213</v>
      </c>
      <c r="C732" s="15">
        <f t="shared" si="105"/>
        <v>87000</v>
      </c>
      <c r="D732" s="15">
        <f t="shared" si="105"/>
        <v>87000</v>
      </c>
      <c r="E732" s="15">
        <f t="shared" si="105"/>
        <v>86999</v>
      </c>
    </row>
    <row r="733" spans="1:5" ht="25.5">
      <c r="A733" s="3" t="s">
        <v>214</v>
      </c>
      <c r="B733" s="21" t="s">
        <v>215</v>
      </c>
      <c r="C733" s="15">
        <f>C734+C735</f>
        <v>87000</v>
      </c>
      <c r="D733" s="15">
        <f>D734+D735</f>
        <v>87000</v>
      </c>
      <c r="E733" s="15">
        <f>E734+E735</f>
        <v>86999</v>
      </c>
    </row>
    <row r="734" spans="1:5" ht="12.75">
      <c r="A734" s="3" t="s">
        <v>220</v>
      </c>
      <c r="B734" s="21" t="s">
        <v>221</v>
      </c>
      <c r="C734" s="4">
        <v>2000</v>
      </c>
      <c r="D734" s="4">
        <v>2000</v>
      </c>
      <c r="E734" s="15">
        <v>2000</v>
      </c>
    </row>
    <row r="735" spans="1:5" ht="12.75">
      <c r="A735" s="3" t="s">
        <v>222</v>
      </c>
      <c r="B735" s="21" t="s">
        <v>223</v>
      </c>
      <c r="C735" s="4">
        <v>85000</v>
      </c>
      <c r="D735" s="4">
        <v>85000</v>
      </c>
      <c r="E735" s="15">
        <v>84999</v>
      </c>
    </row>
    <row r="736" spans="1:5" ht="25.5">
      <c r="A736" s="3" t="s">
        <v>425</v>
      </c>
      <c r="B736" s="21" t="s">
        <v>428</v>
      </c>
      <c r="C736" s="4">
        <f aca="true" t="shared" si="106" ref="C736:E737">C737</f>
        <v>0</v>
      </c>
      <c r="D736" s="4">
        <f t="shared" si="106"/>
        <v>0</v>
      </c>
      <c r="E736" s="4">
        <f t="shared" si="106"/>
        <v>-27108</v>
      </c>
    </row>
    <row r="737" spans="1:5" ht="25.5">
      <c r="A737" s="3" t="s">
        <v>426</v>
      </c>
      <c r="B737" s="21" t="s">
        <v>429</v>
      </c>
      <c r="C737" s="4">
        <f t="shared" si="106"/>
        <v>0</v>
      </c>
      <c r="D737" s="4">
        <f t="shared" si="106"/>
        <v>0</v>
      </c>
      <c r="E737" s="4">
        <f t="shared" si="106"/>
        <v>-27108</v>
      </c>
    </row>
    <row r="738" spans="1:5" ht="25.5">
      <c r="A738" s="3" t="s">
        <v>427</v>
      </c>
      <c r="B738" s="21" t="s">
        <v>430</v>
      </c>
      <c r="C738" s="4">
        <v>0</v>
      </c>
      <c r="D738" s="4"/>
      <c r="E738" s="16">
        <v>-27108</v>
      </c>
    </row>
    <row r="739" spans="1:5" ht="12.75">
      <c r="A739" s="3" t="s">
        <v>262</v>
      </c>
      <c r="B739" s="21" t="s">
        <v>263</v>
      </c>
      <c r="C739" s="15">
        <f aca="true" t="shared" si="107" ref="C739:E740">C740</f>
        <v>4810000</v>
      </c>
      <c r="D739" s="15">
        <f t="shared" si="107"/>
        <v>17760300</v>
      </c>
      <c r="E739" s="15">
        <f t="shared" si="107"/>
        <v>13819307</v>
      </c>
    </row>
    <row r="740" spans="1:5" ht="12.75">
      <c r="A740" s="3" t="s">
        <v>121</v>
      </c>
      <c r="B740" s="21"/>
      <c r="C740" s="15">
        <f t="shared" si="107"/>
        <v>4810000</v>
      </c>
      <c r="D740" s="15">
        <f t="shared" si="107"/>
        <v>17760300</v>
      </c>
      <c r="E740" s="15">
        <f t="shared" si="107"/>
        <v>13819307</v>
      </c>
    </row>
    <row r="741" spans="1:5" ht="12.75">
      <c r="A741" s="3" t="s">
        <v>174</v>
      </c>
      <c r="B741" s="21" t="s">
        <v>175</v>
      </c>
      <c r="C741" s="15">
        <f>C742+C745</f>
        <v>4810000</v>
      </c>
      <c r="D741" s="15">
        <f>D742+D745</f>
        <v>17760300</v>
      </c>
      <c r="E741" s="15">
        <f>E742+E745</f>
        <v>13819307</v>
      </c>
    </row>
    <row r="742" spans="1:5" ht="25.5">
      <c r="A742" s="3" t="s">
        <v>176</v>
      </c>
      <c r="B742" s="21" t="s">
        <v>140</v>
      </c>
      <c r="C742" s="15">
        <f aca="true" t="shared" si="108" ref="C742:E743">C743</f>
        <v>4500000</v>
      </c>
      <c r="D742" s="15">
        <f t="shared" si="108"/>
        <v>17450300</v>
      </c>
      <c r="E742" s="15">
        <f t="shared" si="108"/>
        <v>13819307</v>
      </c>
    </row>
    <row r="743" spans="1:5" ht="12.75">
      <c r="A743" s="3" t="s">
        <v>177</v>
      </c>
      <c r="B743" s="21" t="s">
        <v>178</v>
      </c>
      <c r="C743" s="15">
        <f t="shared" si="108"/>
        <v>4500000</v>
      </c>
      <c r="D743" s="15">
        <f t="shared" si="108"/>
        <v>17450300</v>
      </c>
      <c r="E743" s="15">
        <f t="shared" si="108"/>
        <v>13819307</v>
      </c>
    </row>
    <row r="744" spans="1:5" ht="25.5">
      <c r="A744" s="3" t="s">
        <v>179</v>
      </c>
      <c r="B744" s="21" t="s">
        <v>180</v>
      </c>
      <c r="C744" s="4">
        <v>4500000</v>
      </c>
      <c r="D744" s="4">
        <v>17450300</v>
      </c>
      <c r="E744" s="15">
        <v>13819307</v>
      </c>
    </row>
    <row r="745" spans="1:5" ht="38.25">
      <c r="A745" s="3" t="s">
        <v>186</v>
      </c>
      <c r="B745" s="21" t="s">
        <v>187</v>
      </c>
      <c r="C745" s="15">
        <f>C746</f>
        <v>310000</v>
      </c>
      <c r="D745" s="15">
        <f>D746</f>
        <v>310000</v>
      </c>
      <c r="E745" s="15">
        <f>E746</f>
        <v>0</v>
      </c>
    </row>
    <row r="746" spans="1:5" ht="25.5">
      <c r="A746" s="3" t="s">
        <v>188</v>
      </c>
      <c r="B746" s="21" t="s">
        <v>189</v>
      </c>
      <c r="C746" s="15">
        <f>C747+C748</f>
        <v>310000</v>
      </c>
      <c r="D746" s="15">
        <f>D747+D748</f>
        <v>310000</v>
      </c>
      <c r="E746" s="15">
        <f>E747+E748</f>
        <v>0</v>
      </c>
    </row>
    <row r="747" spans="1:5" ht="12.75">
      <c r="A747" s="3" t="s">
        <v>190</v>
      </c>
      <c r="B747" s="21" t="s">
        <v>191</v>
      </c>
      <c r="C747" s="4">
        <v>65000</v>
      </c>
      <c r="D747" s="4">
        <v>65000</v>
      </c>
      <c r="E747" s="15"/>
    </row>
    <row r="748" spans="1:5" ht="12.75">
      <c r="A748" s="3" t="s">
        <v>192</v>
      </c>
      <c r="B748" s="21" t="s">
        <v>193</v>
      </c>
      <c r="C748" s="4">
        <v>245000</v>
      </c>
      <c r="D748" s="4">
        <v>245000</v>
      </c>
      <c r="E748" s="15"/>
    </row>
    <row r="749" spans="1:5" ht="12.75">
      <c r="A749" s="3" t="s">
        <v>371</v>
      </c>
      <c r="B749" s="21" t="s">
        <v>273</v>
      </c>
      <c r="C749" s="15">
        <f>C750</f>
        <v>37752000</v>
      </c>
      <c r="D749" s="15">
        <f>D750</f>
        <v>35379900</v>
      </c>
      <c r="E749" s="15">
        <f>E750</f>
        <v>6528405</v>
      </c>
    </row>
    <row r="750" spans="1:5" ht="12.75">
      <c r="A750" s="3" t="s">
        <v>174</v>
      </c>
      <c r="B750" s="21" t="s">
        <v>175</v>
      </c>
      <c r="C750" s="15">
        <f>C751+C754+C759</f>
        <v>37752000</v>
      </c>
      <c r="D750" s="15">
        <f>D751+D754+D759</f>
        <v>35379900</v>
      </c>
      <c r="E750" s="15">
        <f>E751+E754+E759</f>
        <v>6528405</v>
      </c>
    </row>
    <row r="751" spans="1:5" ht="12.75">
      <c r="A751" s="3" t="s">
        <v>181</v>
      </c>
      <c r="B751" s="21" t="s">
        <v>41</v>
      </c>
      <c r="C751" s="15">
        <f aca="true" t="shared" si="109" ref="C751:E752">C752</f>
        <v>10036000</v>
      </c>
      <c r="D751" s="15">
        <f t="shared" si="109"/>
        <v>9785000</v>
      </c>
      <c r="E751" s="15">
        <f t="shared" si="109"/>
        <v>5453349</v>
      </c>
    </row>
    <row r="752" spans="1:5" ht="38.25">
      <c r="A752" s="3" t="s">
        <v>182</v>
      </c>
      <c r="B752" s="21" t="s">
        <v>183</v>
      </c>
      <c r="C752" s="15">
        <f t="shared" si="109"/>
        <v>10036000</v>
      </c>
      <c r="D752" s="15">
        <f t="shared" si="109"/>
        <v>9785000</v>
      </c>
      <c r="E752" s="15">
        <f t="shared" si="109"/>
        <v>5453349</v>
      </c>
    </row>
    <row r="753" spans="1:5" ht="12.75">
      <c r="A753" s="3" t="s">
        <v>184</v>
      </c>
      <c r="B753" s="21" t="s">
        <v>185</v>
      </c>
      <c r="C753" s="4">
        <v>10036000</v>
      </c>
      <c r="D753" s="4">
        <v>9785000</v>
      </c>
      <c r="E753" s="15">
        <v>5453349</v>
      </c>
    </row>
    <row r="754" spans="1:5" ht="38.25">
      <c r="A754" s="3" t="s">
        <v>186</v>
      </c>
      <c r="B754" s="21" t="s">
        <v>187</v>
      </c>
      <c r="C754" s="4">
        <v>26184000</v>
      </c>
      <c r="D754" s="4">
        <v>24054000</v>
      </c>
      <c r="E754" s="15">
        <f>E755</f>
        <v>17086</v>
      </c>
    </row>
    <row r="755" spans="1:5" ht="25.5">
      <c r="A755" s="3" t="s">
        <v>188</v>
      </c>
      <c r="B755" s="21" t="s">
        <v>189</v>
      </c>
      <c r="C755" s="4">
        <v>26184000</v>
      </c>
      <c r="D755" s="4">
        <v>24054000</v>
      </c>
      <c r="E755" s="15">
        <f>E756+E757+E758</f>
        <v>17086</v>
      </c>
    </row>
    <row r="756" spans="1:5" ht="12.75">
      <c r="A756" s="3" t="s">
        <v>190</v>
      </c>
      <c r="B756" s="21" t="s">
        <v>191</v>
      </c>
      <c r="C756" s="4">
        <v>16292000</v>
      </c>
      <c r="D756" s="4">
        <v>14162000</v>
      </c>
      <c r="E756" s="15"/>
    </row>
    <row r="757" spans="1:5" ht="12.75">
      <c r="A757" s="3" t="s">
        <v>192</v>
      </c>
      <c r="B757" s="21" t="s">
        <v>193</v>
      </c>
      <c r="C757" s="4">
        <v>8776000</v>
      </c>
      <c r="D757" s="4">
        <v>8776000</v>
      </c>
      <c r="E757" s="15"/>
    </row>
    <row r="758" spans="1:5" ht="12.75">
      <c r="A758" s="3" t="s">
        <v>194</v>
      </c>
      <c r="B758" s="21" t="s">
        <v>195</v>
      </c>
      <c r="C758" s="4">
        <v>1116000</v>
      </c>
      <c r="D758" s="4">
        <v>1116000</v>
      </c>
      <c r="E758" s="15">
        <v>17086</v>
      </c>
    </row>
    <row r="759" spans="1:5" ht="12.75">
      <c r="A759" s="3" t="s">
        <v>210</v>
      </c>
      <c r="B759" s="21" t="s">
        <v>211</v>
      </c>
      <c r="C759" s="15">
        <f aca="true" t="shared" si="110" ref="C759:D761">C760</f>
        <v>1532000</v>
      </c>
      <c r="D759" s="15">
        <f t="shared" si="110"/>
        <v>1540900</v>
      </c>
      <c r="E759" s="15">
        <f>E760</f>
        <v>1057970</v>
      </c>
    </row>
    <row r="760" spans="1:5" ht="25.5">
      <c r="A760" s="3" t="s">
        <v>212</v>
      </c>
      <c r="B760" s="21" t="s">
        <v>213</v>
      </c>
      <c r="C760" s="15">
        <f t="shared" si="110"/>
        <v>1532000</v>
      </c>
      <c r="D760" s="15">
        <f t="shared" si="110"/>
        <v>1540900</v>
      </c>
      <c r="E760" s="15">
        <f>E761</f>
        <v>1057970</v>
      </c>
    </row>
    <row r="761" spans="1:5" ht="25.5">
      <c r="A761" s="3" t="s">
        <v>214</v>
      </c>
      <c r="B761" s="21" t="s">
        <v>215</v>
      </c>
      <c r="C761" s="15">
        <f t="shared" si="110"/>
        <v>1532000</v>
      </c>
      <c r="D761" s="15">
        <f t="shared" si="110"/>
        <v>1540900</v>
      </c>
      <c r="E761" s="15">
        <f>E762</f>
        <v>1057970</v>
      </c>
    </row>
    <row r="762" spans="1:5" ht="12.75">
      <c r="A762" s="3" t="s">
        <v>222</v>
      </c>
      <c r="B762" s="21" t="s">
        <v>223</v>
      </c>
      <c r="C762" s="4">
        <v>1532000</v>
      </c>
      <c r="D762" s="4">
        <v>1540900</v>
      </c>
      <c r="E762" s="15">
        <v>1057970</v>
      </c>
    </row>
    <row r="763" spans="1:5" ht="38.25">
      <c r="A763" s="3" t="s">
        <v>294</v>
      </c>
      <c r="B763" s="21" t="s">
        <v>295</v>
      </c>
      <c r="C763" s="15">
        <f>C764</f>
        <v>7673000</v>
      </c>
      <c r="D763" s="15">
        <f>D764</f>
        <v>7795000</v>
      </c>
      <c r="E763" s="15">
        <f>E764</f>
        <v>2205905</v>
      </c>
    </row>
    <row r="764" spans="1:5" ht="12.75">
      <c r="A764" s="3" t="s">
        <v>174</v>
      </c>
      <c r="B764" s="21" t="s">
        <v>175</v>
      </c>
      <c r="C764" s="15">
        <f>C765+C768+C776</f>
        <v>7673000</v>
      </c>
      <c r="D764" s="15">
        <f>D765+D768+D776</f>
        <v>7795000</v>
      </c>
      <c r="E764" s="15">
        <f>E765+E768+E776</f>
        <v>2205905</v>
      </c>
    </row>
    <row r="765" spans="1:5" ht="12.75">
      <c r="A765" s="3" t="s">
        <v>181</v>
      </c>
      <c r="B765" s="21" t="s">
        <v>41</v>
      </c>
      <c r="C765" s="4">
        <v>50000</v>
      </c>
      <c r="D765" s="4">
        <v>50000</v>
      </c>
      <c r="E765" s="15">
        <f>E766</f>
        <v>48953</v>
      </c>
    </row>
    <row r="766" spans="1:5" ht="38.25">
      <c r="A766" s="3" t="s">
        <v>182</v>
      </c>
      <c r="B766" s="21" t="s">
        <v>183</v>
      </c>
      <c r="C766" s="4">
        <v>50000</v>
      </c>
      <c r="D766" s="4">
        <v>50000</v>
      </c>
      <c r="E766" s="15">
        <f>E767</f>
        <v>48953</v>
      </c>
    </row>
    <row r="767" spans="1:5" ht="12.75">
      <c r="A767" s="3" t="s">
        <v>184</v>
      </c>
      <c r="B767" s="21" t="s">
        <v>185</v>
      </c>
      <c r="C767" s="4">
        <v>50000</v>
      </c>
      <c r="D767" s="4">
        <v>50000</v>
      </c>
      <c r="E767" s="15">
        <v>48953</v>
      </c>
    </row>
    <row r="768" spans="1:5" ht="38.25">
      <c r="A768" s="3" t="s">
        <v>186</v>
      </c>
      <c r="B768" s="21" t="s">
        <v>187</v>
      </c>
      <c r="C768" s="15">
        <f>C769+C773</f>
        <v>6342000</v>
      </c>
      <c r="D768" s="15">
        <f>D769+D773</f>
        <v>6401000</v>
      </c>
      <c r="E768" s="15">
        <f>E769+E773</f>
        <v>1618084</v>
      </c>
    </row>
    <row r="769" spans="1:5" ht="25.5">
      <c r="A769" s="3" t="s">
        <v>188</v>
      </c>
      <c r="B769" s="21" t="s">
        <v>189</v>
      </c>
      <c r="C769" s="15">
        <f>C770+C771+C772</f>
        <v>1804000</v>
      </c>
      <c r="D769" s="15">
        <f>D770+D771+D772</f>
        <v>1863000</v>
      </c>
      <c r="E769" s="15">
        <f>E770+E771+E772</f>
        <v>1492530</v>
      </c>
    </row>
    <row r="770" spans="1:5" ht="12.75">
      <c r="A770" s="3" t="s">
        <v>190</v>
      </c>
      <c r="B770" s="21" t="s">
        <v>191</v>
      </c>
      <c r="C770" s="4">
        <v>754000</v>
      </c>
      <c r="D770" s="4">
        <v>809000</v>
      </c>
      <c r="E770" s="15">
        <v>465805</v>
      </c>
    </row>
    <row r="771" spans="1:5" ht="12.75">
      <c r="A771" s="3" t="s">
        <v>192</v>
      </c>
      <c r="B771" s="21" t="s">
        <v>193</v>
      </c>
      <c r="C771" s="4">
        <v>1021000</v>
      </c>
      <c r="D771" s="4">
        <v>953000</v>
      </c>
      <c r="E771" s="15">
        <v>951148</v>
      </c>
    </row>
    <row r="772" spans="1:5" ht="12.75">
      <c r="A772" s="3" t="s">
        <v>194</v>
      </c>
      <c r="B772" s="21" t="s">
        <v>195</v>
      </c>
      <c r="C772" s="4">
        <v>29000</v>
      </c>
      <c r="D772" s="4">
        <v>101000</v>
      </c>
      <c r="E772" s="15">
        <v>75577</v>
      </c>
    </row>
    <row r="773" spans="1:5" ht="25.5">
      <c r="A773" s="3" t="s">
        <v>205</v>
      </c>
      <c r="B773" s="21" t="s">
        <v>206</v>
      </c>
      <c r="C773" s="15">
        <f>C774+C775</f>
        <v>4538000</v>
      </c>
      <c r="D773" s="15">
        <f>D774+D775</f>
        <v>4538000</v>
      </c>
      <c r="E773" s="15">
        <f>E774+E775</f>
        <v>125554</v>
      </c>
    </row>
    <row r="774" spans="1:5" ht="12.75">
      <c r="A774" s="3" t="s">
        <v>190</v>
      </c>
      <c r="B774" s="21" t="s">
        <v>207</v>
      </c>
      <c r="C774" s="4">
        <v>4513000</v>
      </c>
      <c r="D774" s="4">
        <v>4437000</v>
      </c>
      <c r="E774" s="15">
        <v>40181</v>
      </c>
    </row>
    <row r="775" spans="1:5" ht="12.75">
      <c r="A775" s="3" t="s">
        <v>194</v>
      </c>
      <c r="B775" s="21" t="s">
        <v>209</v>
      </c>
      <c r="C775" s="4">
        <v>25000</v>
      </c>
      <c r="D775" s="4">
        <v>101000</v>
      </c>
      <c r="E775" s="15">
        <v>85373</v>
      </c>
    </row>
    <row r="776" spans="1:5" ht="12.75">
      <c r="A776" s="3" t="s">
        <v>210</v>
      </c>
      <c r="B776" s="21" t="s">
        <v>211</v>
      </c>
      <c r="C776" s="15">
        <f aca="true" t="shared" si="111" ref="C776:D778">C777</f>
        <v>1281000</v>
      </c>
      <c r="D776" s="15">
        <f t="shared" si="111"/>
        <v>1344000</v>
      </c>
      <c r="E776" s="15">
        <f>E777</f>
        <v>538868</v>
      </c>
    </row>
    <row r="777" spans="1:5" ht="25.5">
      <c r="A777" s="3" t="s">
        <v>212</v>
      </c>
      <c r="B777" s="21" t="s">
        <v>213</v>
      </c>
      <c r="C777" s="15">
        <f t="shared" si="111"/>
        <v>1281000</v>
      </c>
      <c r="D777" s="15">
        <f t="shared" si="111"/>
        <v>1344000</v>
      </c>
      <c r="E777" s="15">
        <f>E778</f>
        <v>538868</v>
      </c>
    </row>
    <row r="778" spans="1:5" ht="25.5">
      <c r="A778" s="3" t="s">
        <v>214</v>
      </c>
      <c r="B778" s="21" t="s">
        <v>215</v>
      </c>
      <c r="C778" s="15">
        <f t="shared" si="111"/>
        <v>1281000</v>
      </c>
      <c r="D778" s="15">
        <f t="shared" si="111"/>
        <v>1344000</v>
      </c>
      <c r="E778" s="15">
        <f>E779</f>
        <v>538868</v>
      </c>
    </row>
    <row r="779" spans="1:5" ht="12.75">
      <c r="A779" s="3" t="s">
        <v>222</v>
      </c>
      <c r="B779" s="21" t="s">
        <v>223</v>
      </c>
      <c r="C779" s="4">
        <v>1281000</v>
      </c>
      <c r="D779" s="4">
        <v>1344000</v>
      </c>
      <c r="E779" s="15">
        <v>538868</v>
      </c>
    </row>
    <row r="780" spans="1:5" ht="25.5">
      <c r="A780" s="3" t="s">
        <v>306</v>
      </c>
      <c r="B780" s="21" t="s">
        <v>307</v>
      </c>
      <c r="C780" s="15">
        <f>C781+C786</f>
        <v>155334000</v>
      </c>
      <c r="D780" s="15">
        <f>D781+D786</f>
        <v>136752457</v>
      </c>
      <c r="E780" s="15">
        <f>E781+E786</f>
        <v>20910966</v>
      </c>
    </row>
    <row r="781" spans="1:5" ht="12.75">
      <c r="A781" s="3" t="s">
        <v>396</v>
      </c>
      <c r="B781" s="21" t="s">
        <v>309</v>
      </c>
      <c r="C781" s="15">
        <f>C782</f>
        <v>3640000</v>
      </c>
      <c r="D781" s="15">
        <f>D782</f>
        <v>8396457</v>
      </c>
      <c r="E781" s="15">
        <f>E782</f>
        <v>3254893</v>
      </c>
    </row>
    <row r="782" spans="1:5" ht="12.75">
      <c r="A782" s="3" t="s">
        <v>174</v>
      </c>
      <c r="B782" s="21" t="s">
        <v>175</v>
      </c>
      <c r="C782" s="15">
        <f aca="true" t="shared" si="112" ref="C782:D784">C783</f>
        <v>3640000</v>
      </c>
      <c r="D782" s="15">
        <f t="shared" si="112"/>
        <v>8396457</v>
      </c>
      <c r="E782" s="15">
        <f>E783</f>
        <v>3254893</v>
      </c>
    </row>
    <row r="783" spans="1:5" ht="12.75">
      <c r="A783" s="3" t="s">
        <v>181</v>
      </c>
      <c r="B783" s="21" t="s">
        <v>41</v>
      </c>
      <c r="C783" s="15">
        <f t="shared" si="112"/>
        <v>3640000</v>
      </c>
      <c r="D783" s="15">
        <f t="shared" si="112"/>
        <v>8396457</v>
      </c>
      <c r="E783" s="15">
        <f>E784</f>
        <v>3254893</v>
      </c>
    </row>
    <row r="784" spans="1:5" ht="38.25">
      <c r="A784" s="3" t="s">
        <v>182</v>
      </c>
      <c r="B784" s="21" t="s">
        <v>183</v>
      </c>
      <c r="C784" s="15">
        <f t="shared" si="112"/>
        <v>3640000</v>
      </c>
      <c r="D784" s="15">
        <f t="shared" si="112"/>
        <v>8396457</v>
      </c>
      <c r="E784" s="15">
        <f>E785</f>
        <v>3254893</v>
      </c>
    </row>
    <row r="785" spans="1:5" ht="12.75">
      <c r="A785" s="3" t="s">
        <v>184</v>
      </c>
      <c r="B785" s="21" t="s">
        <v>185</v>
      </c>
      <c r="C785" s="4">
        <v>3640000</v>
      </c>
      <c r="D785" s="4">
        <v>8396457</v>
      </c>
      <c r="E785" s="15">
        <v>3254893</v>
      </c>
    </row>
    <row r="786" spans="1:5" ht="12.75">
      <c r="A786" s="3" t="s">
        <v>397</v>
      </c>
      <c r="B786" s="21" t="s">
        <v>317</v>
      </c>
      <c r="C786" s="15">
        <f>C787</f>
        <v>151694000</v>
      </c>
      <c r="D786" s="15">
        <f>D787</f>
        <v>128356000</v>
      </c>
      <c r="E786" s="15">
        <f>E787</f>
        <v>17656073</v>
      </c>
    </row>
    <row r="787" spans="1:5" ht="12.75">
      <c r="A787" s="3" t="s">
        <v>174</v>
      </c>
      <c r="B787" s="21" t="s">
        <v>175</v>
      </c>
      <c r="C787" s="15">
        <f>C788+C791+C796</f>
        <v>151694000</v>
      </c>
      <c r="D787" s="15">
        <f>D788+D791+D796</f>
        <v>128356000</v>
      </c>
      <c r="E787" s="15">
        <f>E788+E791+E796</f>
        <v>17656073</v>
      </c>
    </row>
    <row r="788" spans="1:5" ht="12.75">
      <c r="A788" s="3" t="s">
        <v>181</v>
      </c>
      <c r="B788" s="21" t="s">
        <v>41</v>
      </c>
      <c r="C788" s="15">
        <f aca="true" t="shared" si="113" ref="C788:E789">C789</f>
        <v>0</v>
      </c>
      <c r="D788" s="15">
        <f t="shared" si="113"/>
        <v>155000</v>
      </c>
      <c r="E788" s="15">
        <f t="shared" si="113"/>
        <v>107544</v>
      </c>
    </row>
    <row r="789" spans="1:5" ht="38.25">
      <c r="A789" s="3" t="s">
        <v>182</v>
      </c>
      <c r="B789" s="21" t="s">
        <v>183</v>
      </c>
      <c r="C789" s="15">
        <f t="shared" si="113"/>
        <v>0</v>
      </c>
      <c r="D789" s="15">
        <f t="shared" si="113"/>
        <v>155000</v>
      </c>
      <c r="E789" s="15">
        <f t="shared" si="113"/>
        <v>107544</v>
      </c>
    </row>
    <row r="790" spans="1:5" ht="12.75">
      <c r="A790" s="3" t="s">
        <v>184</v>
      </c>
      <c r="B790" s="21" t="s">
        <v>185</v>
      </c>
      <c r="C790" s="4">
        <v>0</v>
      </c>
      <c r="D790" s="4">
        <v>155000</v>
      </c>
      <c r="E790" s="15">
        <v>107544</v>
      </c>
    </row>
    <row r="791" spans="1:5" ht="38.25">
      <c r="A791" s="3" t="s">
        <v>186</v>
      </c>
      <c r="B791" s="21" t="s">
        <v>187</v>
      </c>
      <c r="C791" s="15">
        <f>C792</f>
        <v>149252000</v>
      </c>
      <c r="D791" s="15">
        <f>D792</f>
        <v>125759000</v>
      </c>
      <c r="E791" s="15">
        <f>E792</f>
        <v>17198382</v>
      </c>
    </row>
    <row r="792" spans="1:5" ht="25.5">
      <c r="A792" s="3" t="s">
        <v>188</v>
      </c>
      <c r="B792" s="21" t="s">
        <v>189</v>
      </c>
      <c r="C792" s="15">
        <f>C793+C794+C795</f>
        <v>149252000</v>
      </c>
      <c r="D792" s="15">
        <f>D793+D794+D795</f>
        <v>125759000</v>
      </c>
      <c r="E792" s="15">
        <f>E793+E794+E795</f>
        <v>17198382</v>
      </c>
    </row>
    <row r="793" spans="1:5" ht="12.75">
      <c r="A793" s="3" t="s">
        <v>190</v>
      </c>
      <c r="B793" s="21" t="s">
        <v>191</v>
      </c>
      <c r="C793" s="4">
        <v>55836000</v>
      </c>
      <c r="D793" s="4">
        <v>32343000</v>
      </c>
      <c r="E793" s="15">
        <v>5472531</v>
      </c>
    </row>
    <row r="794" spans="1:5" ht="12.75">
      <c r="A794" s="3" t="s">
        <v>192</v>
      </c>
      <c r="B794" s="21" t="s">
        <v>193</v>
      </c>
      <c r="C794" s="4">
        <v>89857000</v>
      </c>
      <c r="D794" s="4">
        <v>89857000</v>
      </c>
      <c r="E794" s="15">
        <v>8285125</v>
      </c>
    </row>
    <row r="795" spans="1:5" ht="12.75">
      <c r="A795" s="3" t="s">
        <v>194</v>
      </c>
      <c r="B795" s="21" t="s">
        <v>195</v>
      </c>
      <c r="C795" s="4">
        <v>3559000</v>
      </c>
      <c r="D795" s="4">
        <v>3559000</v>
      </c>
      <c r="E795" s="15">
        <v>3440726</v>
      </c>
    </row>
    <row r="796" spans="1:5" ht="12.75">
      <c r="A796" s="3" t="s">
        <v>210</v>
      </c>
      <c r="B796" s="21" t="s">
        <v>211</v>
      </c>
      <c r="C796" s="15">
        <f aca="true" t="shared" si="114" ref="C796:D798">C797</f>
        <v>2442000</v>
      </c>
      <c r="D796" s="15">
        <f t="shared" si="114"/>
        <v>2442000</v>
      </c>
      <c r="E796" s="15">
        <f>E797</f>
        <v>350147</v>
      </c>
    </row>
    <row r="797" spans="1:5" ht="25.5">
      <c r="A797" s="3" t="s">
        <v>212</v>
      </c>
      <c r="B797" s="21" t="s">
        <v>213</v>
      </c>
      <c r="C797" s="15">
        <f t="shared" si="114"/>
        <v>2442000</v>
      </c>
      <c r="D797" s="15">
        <f t="shared" si="114"/>
        <v>2442000</v>
      </c>
      <c r="E797" s="15">
        <f>E798</f>
        <v>350147</v>
      </c>
    </row>
    <row r="798" spans="1:5" ht="25.5">
      <c r="A798" s="3" t="s">
        <v>214</v>
      </c>
      <c r="B798" s="21" t="s">
        <v>215</v>
      </c>
      <c r="C798" s="15">
        <f t="shared" si="114"/>
        <v>2442000</v>
      </c>
      <c r="D798" s="15">
        <f t="shared" si="114"/>
        <v>2442000</v>
      </c>
      <c r="E798" s="15">
        <f>E799</f>
        <v>350147</v>
      </c>
    </row>
    <row r="799" spans="1:5" ht="12.75">
      <c r="A799" s="3" t="s">
        <v>222</v>
      </c>
      <c r="B799" s="21" t="s">
        <v>223</v>
      </c>
      <c r="C799" s="4">
        <v>2442000</v>
      </c>
      <c r="D799" s="4">
        <v>2442000</v>
      </c>
      <c r="E799" s="15">
        <v>350147</v>
      </c>
    </row>
    <row r="800" spans="1:5" ht="25.5">
      <c r="A800" s="3" t="s">
        <v>324</v>
      </c>
      <c r="B800" s="21" t="s">
        <v>325</v>
      </c>
      <c r="C800" s="15">
        <f>C801+C818+C823+C840</f>
        <v>31667000</v>
      </c>
      <c r="D800" s="15">
        <f>D801+D818+D823+D840</f>
        <v>50790446</v>
      </c>
      <c r="E800" s="15">
        <f>E801+E818+E823+E840</f>
        <v>46093797</v>
      </c>
    </row>
    <row r="801" spans="1:5" ht="12.75">
      <c r="A801" s="3" t="s">
        <v>398</v>
      </c>
      <c r="B801" s="21" t="s">
        <v>327</v>
      </c>
      <c r="C801" s="4">
        <v>1408000</v>
      </c>
      <c r="D801" s="4">
        <v>1408000</v>
      </c>
      <c r="E801" s="15">
        <f>E802</f>
        <v>383550</v>
      </c>
    </row>
    <row r="802" spans="1:5" ht="12.75">
      <c r="A802" s="3" t="s">
        <v>174</v>
      </c>
      <c r="B802" s="21" t="s">
        <v>175</v>
      </c>
      <c r="C802" s="15">
        <f>C803+C815</f>
        <v>1408000</v>
      </c>
      <c r="D802" s="15">
        <f>D803+D815</f>
        <v>1408000</v>
      </c>
      <c r="E802" s="15">
        <f>E803+E815</f>
        <v>383550</v>
      </c>
    </row>
    <row r="803" spans="1:5" ht="38.25">
      <c r="A803" s="3" t="s">
        <v>186</v>
      </c>
      <c r="B803" s="21" t="s">
        <v>187</v>
      </c>
      <c r="C803" s="15">
        <f>C804+C808+C811</f>
        <v>1408000</v>
      </c>
      <c r="D803" s="15">
        <f>D804+D808+D811</f>
        <v>1408000</v>
      </c>
      <c r="E803" s="15">
        <f>E804+E808+E811</f>
        <v>563350</v>
      </c>
    </row>
    <row r="804" spans="1:5" ht="25.5">
      <c r="A804" s="3" t="s">
        <v>188</v>
      </c>
      <c r="B804" s="21" t="s">
        <v>189</v>
      </c>
      <c r="C804" s="15">
        <f>C805+C806+C807</f>
        <v>199000</v>
      </c>
      <c r="D804" s="15">
        <f>D805+D806+D807</f>
        <v>199000</v>
      </c>
      <c r="E804" s="15">
        <f>E805+E806+E807</f>
        <v>34190</v>
      </c>
    </row>
    <row r="805" spans="1:5" ht="12.75">
      <c r="A805" s="3" t="s">
        <v>190</v>
      </c>
      <c r="B805" s="21" t="s">
        <v>191</v>
      </c>
      <c r="C805" s="4">
        <v>41000</v>
      </c>
      <c r="D805" s="4">
        <v>41000</v>
      </c>
      <c r="E805" s="15">
        <v>10691</v>
      </c>
    </row>
    <row r="806" spans="1:5" ht="12.75">
      <c r="A806" s="3" t="s">
        <v>192</v>
      </c>
      <c r="B806" s="21" t="s">
        <v>193</v>
      </c>
      <c r="C806" s="4">
        <v>134000</v>
      </c>
      <c r="D806" s="4">
        <v>134000</v>
      </c>
      <c r="E806" s="15">
        <v>23499</v>
      </c>
    </row>
    <row r="807" spans="1:5" ht="12.75">
      <c r="A807" s="3" t="s">
        <v>194</v>
      </c>
      <c r="B807" s="21" t="s">
        <v>195</v>
      </c>
      <c r="C807" s="4">
        <v>24000</v>
      </c>
      <c r="D807" s="4">
        <v>24000</v>
      </c>
      <c r="E807" s="15"/>
    </row>
    <row r="808" spans="1:5" ht="25.5">
      <c r="A808" s="3" t="s">
        <v>196</v>
      </c>
      <c r="B808" s="21" t="s">
        <v>197</v>
      </c>
      <c r="C808" s="15">
        <f>C809+C810</f>
        <v>1079000</v>
      </c>
      <c r="D808" s="15">
        <f>D809+D810</f>
        <v>1079000</v>
      </c>
      <c r="E808" s="15">
        <f>E809+E810</f>
        <v>480748</v>
      </c>
    </row>
    <row r="809" spans="1:5" ht="12.75">
      <c r="A809" s="3" t="s">
        <v>190</v>
      </c>
      <c r="B809" s="21" t="s">
        <v>198</v>
      </c>
      <c r="C809" s="4">
        <v>367000</v>
      </c>
      <c r="D809" s="4">
        <v>367000</v>
      </c>
      <c r="E809" s="15">
        <v>112339</v>
      </c>
    </row>
    <row r="810" spans="1:5" ht="12.75">
      <c r="A810" s="3" t="s">
        <v>192</v>
      </c>
      <c r="B810" s="21" t="s">
        <v>199</v>
      </c>
      <c r="C810" s="4">
        <v>712000</v>
      </c>
      <c r="D810" s="4">
        <v>712000</v>
      </c>
      <c r="E810" s="15">
        <v>368409</v>
      </c>
    </row>
    <row r="811" spans="1:5" ht="25.5">
      <c r="A811" s="3" t="s">
        <v>200</v>
      </c>
      <c r="B811" s="21" t="s">
        <v>201</v>
      </c>
      <c r="C811" s="4">
        <v>130000</v>
      </c>
      <c r="D811" s="4">
        <v>130000</v>
      </c>
      <c r="E811" s="15">
        <f>E812+E813+E814</f>
        <v>48412</v>
      </c>
    </row>
    <row r="812" spans="1:5" ht="12.75">
      <c r="A812" s="3" t="s">
        <v>190</v>
      </c>
      <c r="B812" s="21" t="s">
        <v>202</v>
      </c>
      <c r="C812" s="4">
        <v>58000</v>
      </c>
      <c r="D812" s="4">
        <v>72000</v>
      </c>
      <c r="E812" s="15">
        <v>968</v>
      </c>
    </row>
    <row r="813" spans="1:5" ht="12.75">
      <c r="A813" s="3" t="s">
        <v>192</v>
      </c>
      <c r="B813" s="21" t="s">
        <v>203</v>
      </c>
      <c r="C813" s="4">
        <v>58000</v>
      </c>
      <c r="D813" s="4">
        <v>58000</v>
      </c>
      <c r="E813" s="15">
        <v>47444</v>
      </c>
    </row>
    <row r="814" spans="1:5" ht="12.75">
      <c r="A814" s="3" t="s">
        <v>194</v>
      </c>
      <c r="B814" s="21" t="s">
        <v>204</v>
      </c>
      <c r="C814" s="4">
        <v>14000</v>
      </c>
      <c r="D814" s="4">
        <v>0</v>
      </c>
      <c r="E814" s="15"/>
    </row>
    <row r="815" spans="1:5" ht="25.5">
      <c r="A815" s="3" t="s">
        <v>425</v>
      </c>
      <c r="B815" s="21" t="s">
        <v>428</v>
      </c>
      <c r="C815" s="4">
        <f aca="true" t="shared" si="115" ref="C815:E816">C816</f>
        <v>0</v>
      </c>
      <c r="D815" s="4">
        <f t="shared" si="115"/>
        <v>0</v>
      </c>
      <c r="E815" s="4">
        <f t="shared" si="115"/>
        <v>-179800</v>
      </c>
    </row>
    <row r="816" spans="1:5" ht="25.5">
      <c r="A816" s="3" t="s">
        <v>426</v>
      </c>
      <c r="B816" s="21" t="s">
        <v>429</v>
      </c>
      <c r="C816" s="4">
        <f t="shared" si="115"/>
        <v>0</v>
      </c>
      <c r="D816" s="4">
        <f t="shared" si="115"/>
        <v>0</v>
      </c>
      <c r="E816" s="4">
        <f t="shared" si="115"/>
        <v>-179800</v>
      </c>
    </row>
    <row r="817" spans="1:5" ht="25.5">
      <c r="A817" s="3" t="s">
        <v>427</v>
      </c>
      <c r="B817" s="21" t="s">
        <v>430</v>
      </c>
      <c r="C817" s="4">
        <v>0</v>
      </c>
      <c r="D817" s="4"/>
      <c r="E817" s="16">
        <v>-179800</v>
      </c>
    </row>
    <row r="818" spans="1:5" ht="12.75">
      <c r="A818" s="3" t="s">
        <v>372</v>
      </c>
      <c r="B818" s="21" t="s">
        <v>333</v>
      </c>
      <c r="C818" s="15">
        <f aca="true" t="shared" si="116" ref="C818:E821">C819</f>
        <v>244000</v>
      </c>
      <c r="D818" s="15">
        <f t="shared" si="116"/>
        <v>244000</v>
      </c>
      <c r="E818" s="15">
        <f t="shared" si="116"/>
        <v>34845</v>
      </c>
    </row>
    <row r="819" spans="1:5" ht="12.75">
      <c r="A819" s="3" t="s">
        <v>174</v>
      </c>
      <c r="B819" s="21" t="s">
        <v>175</v>
      </c>
      <c r="C819" s="15">
        <f t="shared" si="116"/>
        <v>244000</v>
      </c>
      <c r="D819" s="15">
        <f t="shared" si="116"/>
        <v>244000</v>
      </c>
      <c r="E819" s="15">
        <f t="shared" si="116"/>
        <v>34845</v>
      </c>
    </row>
    <row r="820" spans="1:5" ht="12.75">
      <c r="A820" s="3" t="s">
        <v>181</v>
      </c>
      <c r="B820" s="21" t="s">
        <v>41</v>
      </c>
      <c r="C820" s="15">
        <f t="shared" si="116"/>
        <v>244000</v>
      </c>
      <c r="D820" s="15">
        <f t="shared" si="116"/>
        <v>244000</v>
      </c>
      <c r="E820" s="15">
        <f t="shared" si="116"/>
        <v>34845</v>
      </c>
    </row>
    <row r="821" spans="1:5" ht="38.25">
      <c r="A821" s="3" t="s">
        <v>182</v>
      </c>
      <c r="B821" s="21" t="s">
        <v>183</v>
      </c>
      <c r="C821" s="15">
        <f t="shared" si="116"/>
        <v>244000</v>
      </c>
      <c r="D821" s="15">
        <f t="shared" si="116"/>
        <v>244000</v>
      </c>
      <c r="E821" s="15">
        <f t="shared" si="116"/>
        <v>34845</v>
      </c>
    </row>
    <row r="822" spans="1:5" ht="12.75">
      <c r="A822" s="3" t="s">
        <v>184</v>
      </c>
      <c r="B822" s="21" t="s">
        <v>185</v>
      </c>
      <c r="C822" s="4">
        <v>244000</v>
      </c>
      <c r="D822" s="4">
        <v>244000</v>
      </c>
      <c r="E822" s="15">
        <v>34845</v>
      </c>
    </row>
    <row r="823" spans="1:5" ht="12.75">
      <c r="A823" s="3" t="s">
        <v>373</v>
      </c>
      <c r="B823" s="21" t="s">
        <v>339</v>
      </c>
      <c r="C823" s="15">
        <f>C824</f>
        <v>30015000</v>
      </c>
      <c r="D823" s="15">
        <f>D824</f>
        <v>49135446</v>
      </c>
      <c r="E823" s="15">
        <f>E824</f>
        <v>45675402</v>
      </c>
    </row>
    <row r="824" spans="1:5" ht="12.75">
      <c r="A824" s="3" t="s">
        <v>174</v>
      </c>
      <c r="B824" s="21" t="s">
        <v>175</v>
      </c>
      <c r="C824" s="15">
        <f>C825+C828+C833+C837</f>
        <v>30015000</v>
      </c>
      <c r="D824" s="15">
        <f>D825+D828+D833+D837</f>
        <v>49135446</v>
      </c>
      <c r="E824" s="15">
        <f>E825+E828+E833+E837</f>
        <v>45675402</v>
      </c>
    </row>
    <row r="825" spans="1:5" ht="12.75">
      <c r="A825" s="3" t="s">
        <v>181</v>
      </c>
      <c r="B825" s="21" t="s">
        <v>41</v>
      </c>
      <c r="C825" s="15">
        <f aca="true" t="shared" si="117" ref="C825:E826">C826</f>
        <v>1351000</v>
      </c>
      <c r="D825" s="15">
        <f t="shared" si="117"/>
        <v>16553446</v>
      </c>
      <c r="E825" s="15">
        <f t="shared" si="117"/>
        <v>15538514</v>
      </c>
    </row>
    <row r="826" spans="1:5" ht="38.25">
      <c r="A826" s="3" t="s">
        <v>182</v>
      </c>
      <c r="B826" s="21" t="s">
        <v>183</v>
      </c>
      <c r="C826" s="15">
        <f t="shared" si="117"/>
        <v>1351000</v>
      </c>
      <c r="D826" s="15">
        <f t="shared" si="117"/>
        <v>16553446</v>
      </c>
      <c r="E826" s="15">
        <f t="shared" si="117"/>
        <v>15538514</v>
      </c>
    </row>
    <row r="827" spans="1:5" ht="12.75">
      <c r="A827" s="3" t="s">
        <v>184</v>
      </c>
      <c r="B827" s="21" t="s">
        <v>185</v>
      </c>
      <c r="C827" s="4">
        <v>1351000</v>
      </c>
      <c r="D827" s="4">
        <v>16553446</v>
      </c>
      <c r="E827" s="15">
        <v>15538514</v>
      </c>
    </row>
    <row r="828" spans="1:5" ht="38.25">
      <c r="A828" s="3" t="s">
        <v>186</v>
      </c>
      <c r="B828" s="21" t="s">
        <v>187</v>
      </c>
      <c r="C828" s="15">
        <f>C829</f>
        <v>13492000</v>
      </c>
      <c r="D828" s="15">
        <f>D829</f>
        <v>17628000</v>
      </c>
      <c r="E828" s="15">
        <f>E829</f>
        <v>17627139</v>
      </c>
    </row>
    <row r="829" spans="1:5" ht="25.5">
      <c r="A829" s="3" t="s">
        <v>188</v>
      </c>
      <c r="B829" s="21" t="s">
        <v>189</v>
      </c>
      <c r="C829" s="15">
        <f>C830+C831+C832</f>
        <v>13492000</v>
      </c>
      <c r="D829" s="15">
        <f>D830+D831+D832</f>
        <v>17628000</v>
      </c>
      <c r="E829" s="15">
        <f>E830+E831+E832</f>
        <v>17627139</v>
      </c>
    </row>
    <row r="830" spans="1:5" ht="12.75">
      <c r="A830" s="3" t="s">
        <v>190</v>
      </c>
      <c r="B830" s="21" t="s">
        <v>191</v>
      </c>
      <c r="C830" s="4">
        <v>4367000</v>
      </c>
      <c r="D830" s="4">
        <v>8367000</v>
      </c>
      <c r="E830" s="15">
        <v>8367000</v>
      </c>
    </row>
    <row r="831" spans="1:5" ht="12.75">
      <c r="A831" s="3" t="s">
        <v>192</v>
      </c>
      <c r="B831" s="21" t="s">
        <v>193</v>
      </c>
      <c r="C831" s="4">
        <v>8903000</v>
      </c>
      <c r="D831" s="4">
        <v>8903000</v>
      </c>
      <c r="E831" s="15">
        <v>8903000</v>
      </c>
    </row>
    <row r="832" spans="1:5" ht="12.75">
      <c r="A832" s="3" t="s">
        <v>194</v>
      </c>
      <c r="B832" s="21" t="s">
        <v>195</v>
      </c>
      <c r="C832" s="4">
        <v>222000</v>
      </c>
      <c r="D832" s="4">
        <v>358000</v>
      </c>
      <c r="E832" s="15">
        <v>357139</v>
      </c>
    </row>
    <row r="833" spans="1:5" ht="12.75">
      <c r="A833" s="3" t="s">
        <v>210</v>
      </c>
      <c r="B833" s="21" t="s">
        <v>211</v>
      </c>
      <c r="C833" s="15">
        <f aca="true" t="shared" si="118" ref="C833:D835">C834</f>
        <v>15172000</v>
      </c>
      <c r="D833" s="15">
        <f t="shared" si="118"/>
        <v>14954000</v>
      </c>
      <c r="E833" s="15">
        <f>E834</f>
        <v>13063317</v>
      </c>
    </row>
    <row r="834" spans="1:5" ht="25.5">
      <c r="A834" s="3" t="s">
        <v>212</v>
      </c>
      <c r="B834" s="21" t="s">
        <v>213</v>
      </c>
      <c r="C834" s="15">
        <f t="shared" si="118"/>
        <v>15172000</v>
      </c>
      <c r="D834" s="15">
        <f t="shared" si="118"/>
        <v>14954000</v>
      </c>
      <c r="E834" s="15">
        <f>E835</f>
        <v>13063317</v>
      </c>
    </row>
    <row r="835" spans="1:5" ht="25.5">
      <c r="A835" s="3" t="s">
        <v>214</v>
      </c>
      <c r="B835" s="21" t="s">
        <v>215</v>
      </c>
      <c r="C835" s="15">
        <f t="shared" si="118"/>
        <v>15172000</v>
      </c>
      <c r="D835" s="15">
        <f t="shared" si="118"/>
        <v>14954000</v>
      </c>
      <c r="E835" s="15">
        <f>E836</f>
        <v>13063317</v>
      </c>
    </row>
    <row r="836" spans="1:5" ht="12.75">
      <c r="A836" s="3" t="s">
        <v>222</v>
      </c>
      <c r="B836" s="21" t="s">
        <v>223</v>
      </c>
      <c r="C836" s="4">
        <v>15172000</v>
      </c>
      <c r="D836" s="4">
        <v>14954000</v>
      </c>
      <c r="E836" s="15">
        <v>13063317</v>
      </c>
    </row>
    <row r="837" spans="1:5" ht="25.5">
      <c r="A837" s="3" t="s">
        <v>425</v>
      </c>
      <c r="B837" s="21" t="s">
        <v>428</v>
      </c>
      <c r="C837" s="4">
        <f aca="true" t="shared" si="119" ref="C837:E838">C838</f>
        <v>0</v>
      </c>
      <c r="D837" s="4">
        <f t="shared" si="119"/>
        <v>0</v>
      </c>
      <c r="E837" s="4">
        <f t="shared" si="119"/>
        <v>-553568</v>
      </c>
    </row>
    <row r="838" spans="1:5" ht="25.5">
      <c r="A838" s="3" t="s">
        <v>426</v>
      </c>
      <c r="B838" s="21" t="s">
        <v>429</v>
      </c>
      <c r="C838" s="4">
        <f t="shared" si="119"/>
        <v>0</v>
      </c>
      <c r="D838" s="4">
        <f t="shared" si="119"/>
        <v>0</v>
      </c>
      <c r="E838" s="4">
        <f t="shared" si="119"/>
        <v>-553568</v>
      </c>
    </row>
    <row r="839" spans="1:5" ht="25.5">
      <c r="A839" s="3" t="s">
        <v>427</v>
      </c>
      <c r="B839" s="21" t="s">
        <v>430</v>
      </c>
      <c r="C839" s="4">
        <v>0</v>
      </c>
      <c r="D839" s="4"/>
      <c r="E839" s="16">
        <v>-553568</v>
      </c>
    </row>
    <row r="840" spans="1:5" ht="12.75">
      <c r="A840" s="3" t="s">
        <v>352</v>
      </c>
      <c r="B840" s="21" t="s">
        <v>351</v>
      </c>
      <c r="C840" s="4">
        <f>C841</f>
        <v>0</v>
      </c>
      <c r="D840" s="4">
        <f>D841</f>
        <v>3000</v>
      </c>
      <c r="E840" s="4">
        <f>E841</f>
        <v>0</v>
      </c>
    </row>
    <row r="841" spans="1:5" ht="12.75">
      <c r="A841" s="3" t="s">
        <v>174</v>
      </c>
      <c r="B841" s="21" t="s">
        <v>175</v>
      </c>
      <c r="C841" s="4">
        <f>C842</f>
        <v>0</v>
      </c>
      <c r="D841" s="4">
        <f aca="true" t="shared" si="120" ref="D841:E844">D842</f>
        <v>3000</v>
      </c>
      <c r="E841" s="4">
        <f t="shared" si="120"/>
        <v>0</v>
      </c>
    </row>
    <row r="842" spans="1:5" ht="12.75">
      <c r="A842" s="3" t="s">
        <v>210</v>
      </c>
      <c r="B842" s="21" t="s">
        <v>211</v>
      </c>
      <c r="C842" s="4">
        <f>C843</f>
        <v>0</v>
      </c>
      <c r="D842" s="4">
        <f t="shared" si="120"/>
        <v>3000</v>
      </c>
      <c r="E842" s="4">
        <f t="shared" si="120"/>
        <v>0</v>
      </c>
    </row>
    <row r="843" spans="1:5" ht="25.5">
      <c r="A843" s="3" t="s">
        <v>212</v>
      </c>
      <c r="B843" s="21" t="s">
        <v>213</v>
      </c>
      <c r="C843" s="4">
        <f>C844</f>
        <v>0</v>
      </c>
      <c r="D843" s="4">
        <f t="shared" si="120"/>
        <v>3000</v>
      </c>
      <c r="E843" s="4">
        <f t="shared" si="120"/>
        <v>0</v>
      </c>
    </row>
    <row r="844" spans="1:5" ht="25.5">
      <c r="A844" s="3" t="s">
        <v>214</v>
      </c>
      <c r="B844" s="21" t="s">
        <v>215</v>
      </c>
      <c r="C844" s="4">
        <f>C845</f>
        <v>0</v>
      </c>
      <c r="D844" s="4">
        <f t="shared" si="120"/>
        <v>3000</v>
      </c>
      <c r="E844" s="4">
        <f t="shared" si="120"/>
        <v>0</v>
      </c>
    </row>
    <row r="845" spans="1:5" ht="12.75">
      <c r="A845" s="3" t="s">
        <v>222</v>
      </c>
      <c r="B845" s="21" t="s">
        <v>223</v>
      </c>
      <c r="C845" s="4">
        <v>0</v>
      </c>
      <c r="D845" s="4">
        <v>3000</v>
      </c>
      <c r="E845" s="15"/>
    </row>
    <row r="846" spans="1:5" ht="25.5">
      <c r="A846" s="3" t="s">
        <v>399</v>
      </c>
      <c r="B846" s="21" t="s">
        <v>355</v>
      </c>
      <c r="C846" s="15">
        <v>76479000</v>
      </c>
      <c r="D846" s="15">
        <v>78365000</v>
      </c>
      <c r="E846" s="15">
        <f>E673-E631</f>
        <v>33167017</v>
      </c>
    </row>
  </sheetData>
  <mergeCells count="1">
    <mergeCell ref="A5:E5"/>
  </mergeCells>
  <printOptions horizontalCentered="1"/>
  <pageMargins left="0.35433070866141736" right="0.15748031496062992" top="0.7874015748031497" bottom="0.7874015748031497" header="0.5118110236220472" footer="0.5118110236220472"/>
  <pageSetup horizontalDpi="600" verticalDpi="600" orientation="portrait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2012-04-17T12:25:59Z</cp:lastPrinted>
  <dcterms:created xsi:type="dcterms:W3CDTF">2012-03-16T08:06:56Z</dcterms:created>
  <dcterms:modified xsi:type="dcterms:W3CDTF">2012-04-17T12:27:48Z</dcterms:modified>
  <cp:category/>
  <cp:version/>
  <cp:contentType/>
  <cp:contentStatus/>
</cp:coreProperties>
</file>