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-51c" sheetId="1" r:id="rId1"/>
    <sheet name="Anexa 2-51c" sheetId="2" r:id="rId2"/>
  </sheets>
  <definedNames/>
  <calcPr fullCalcOnLoad="1"/>
</workbook>
</file>

<file path=xl/sharedStrings.xml><?xml version="1.0" encoding="utf-8"?>
<sst xmlns="http://schemas.openxmlformats.org/spreadsheetml/2006/main" count="189" uniqueCount="174">
  <si>
    <t>pe anul 2011</t>
  </si>
  <si>
    <t>- Lei -</t>
  </si>
  <si>
    <t>Specificaţie</t>
  </si>
  <si>
    <t>Nr. Rand</t>
  </si>
  <si>
    <t>A</t>
  </si>
  <si>
    <t>B</t>
  </si>
  <si>
    <t>C</t>
  </si>
  <si>
    <t>I.</t>
  </si>
  <si>
    <t>01</t>
  </si>
  <si>
    <t>02</t>
  </si>
  <si>
    <t>din care: Venituri proprii (a+b)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</si>
  <si>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</si>
  <si>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</si>
  <si>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</si>
  <si>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</si>
  <si>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</si>
  <si>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</si>
  <si>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</si>
  <si>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</si>
  <si>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</si>
  <si>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</si>
  <si>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</si>
  <si>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</si>
  <si>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</si>
  <si>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</si>
  <si>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</si>
  <si>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</si>
  <si>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</si>
  <si>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</si>
  <si>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</si>
  <si>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</si>
  <si>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>10</t>
  </si>
  <si>
    <t>1.</t>
  </si>
  <si>
    <t>11</t>
  </si>
  <si>
    <t>12</t>
  </si>
  <si>
    <t>13</t>
  </si>
  <si>
    <t>- reparatii curente</t>
  </si>
  <si>
    <t>14</t>
  </si>
  <si>
    <t>15</t>
  </si>
  <si>
    <t xml:space="preserve"> - salarii brute</t>
  </si>
  <si>
    <t>16</t>
  </si>
  <si>
    <t xml:space="preserve"> - contribuţii pentru asigurări sociale de stat</t>
  </si>
  <si>
    <t>17</t>
  </si>
  <si>
    <t>18</t>
  </si>
  <si>
    <t xml:space="preserve"> - contribuţii la asigurări de somaj</t>
  </si>
  <si>
    <t>19</t>
  </si>
  <si>
    <t>20</t>
  </si>
  <si>
    <t xml:space="preserve"> - contribuţii pentru asigurări sociale de sanatate</t>
  </si>
  <si>
    <t>21</t>
  </si>
  <si>
    <t>22</t>
  </si>
  <si>
    <t>23</t>
  </si>
  <si>
    <t>24</t>
  </si>
  <si>
    <t xml:space="preserve"> Cheltuieli de exploatare privind amortizarea</t>
  </si>
  <si>
    <t>25</t>
  </si>
  <si>
    <t xml:space="preserve"> Cheltuieli prev. de Legea bugetului de stat</t>
  </si>
  <si>
    <t>26</t>
  </si>
  <si>
    <t xml:space="preserve">   e.</t>
  </si>
  <si>
    <t>27</t>
  </si>
  <si>
    <t xml:space="preserve"> Cheltuieli de reclama si publicitate</t>
  </si>
  <si>
    <t>28</t>
  </si>
  <si>
    <t>29</t>
  </si>
  <si>
    <t>30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</si>
  <si>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</si>
  <si>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</si>
  <si>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</si>
  <si>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</si>
  <si>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</si>
  <si>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</si>
  <si>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>34</t>
  </si>
  <si>
    <t>IX</t>
  </si>
  <si>
    <t>SURSE DE FINANTARE A INVESTITIILOR:</t>
  </si>
  <si>
    <t>35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</si>
  <si>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</si>
  <si>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</si>
  <si>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</si>
  <si>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</si>
  <si>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</si>
  <si>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</si>
  <si>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</si>
  <si>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</si>
  <si>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</si>
  <si>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</si>
  <si>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</si>
  <si>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</si>
  <si>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</si>
  <si>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</si>
  <si>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</si>
  <si>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</si>
  <si>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</si>
  <si>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</si>
  <si>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</si>
  <si>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</si>
  <si>
    <t xml:space="preserve"> din care:</t>
  </si>
  <si>
    <t>BUGETUL DE VENITURI SI CHELTUIELI</t>
  </si>
  <si>
    <t>al RA AEROPORTUL TRANSILVANIA TARGU MURES</t>
  </si>
  <si>
    <t xml:space="preserve"> Cheltuieli de protocol</t>
  </si>
  <si>
    <t>f.</t>
  </si>
  <si>
    <t>g.</t>
  </si>
  <si>
    <t>Tichete de masa</t>
  </si>
  <si>
    <t>h.</t>
  </si>
  <si>
    <t>Alte cheltuieli</t>
  </si>
  <si>
    <t>Venituri din activit. de baza-total, din care:</t>
  </si>
  <si>
    <t>- servicii aeroportuare</t>
  </si>
  <si>
    <t>- tarif de securitate</t>
  </si>
  <si>
    <t xml:space="preserve"> - alte ch. cu  salariile</t>
  </si>
  <si>
    <t xml:space="preserve"> - alte ch. cu  personalul - indemnizatii CA</t>
  </si>
  <si>
    <t xml:space="preserve">- chelt.cu bunuri si servicii </t>
  </si>
  <si>
    <r>
      <t xml:space="preserve"> </t>
    </r>
    <r>
      <rPr>
        <b/>
        <sz val="8"/>
        <rFont val="Arial"/>
        <family val="2"/>
      </rPr>
      <t>Venituri totale (rd.02+11+12)</t>
    </r>
  </si>
  <si>
    <t>Venituri din exploatare (rd.04+07+08+10)</t>
  </si>
  <si>
    <t xml:space="preserve"> Cheltuieli totale (rd.14+31+32)</t>
  </si>
  <si>
    <t>Cheltuieli de exploatare (rd.15+18+25 la 30)</t>
  </si>
  <si>
    <t xml:space="preserve"> Cheltuieli materiale (rd.16+17)</t>
  </si>
  <si>
    <t xml:space="preserve"> Cheltuieli cu personalul (rd.19 la 24)</t>
  </si>
  <si>
    <t xml:space="preserve"> REZULTAT BRUT (rd.01-rd.13)</t>
  </si>
  <si>
    <t>Surse proprii</t>
  </si>
  <si>
    <t>in anul 2011</t>
  </si>
  <si>
    <t>Nr. crt.</t>
  </si>
  <si>
    <t>DENUMIRE OBIECTIV DE INVESTITII</t>
  </si>
  <si>
    <t>Studiu determinare capacitate portanta (PCN) pentru calea de rulare Alfa</t>
  </si>
  <si>
    <t>la RA AEROPORTUL TRANSILVANIA TIRGU MURES</t>
  </si>
  <si>
    <t>Total</t>
  </si>
  <si>
    <t>3=1+2</t>
  </si>
  <si>
    <t>Strung mic</t>
  </si>
  <si>
    <t>Aparat SMSP</t>
  </si>
  <si>
    <t>Buget 2011</t>
  </si>
  <si>
    <t>Buget</t>
  </si>
  <si>
    <t>Taxa de securitate</t>
  </si>
  <si>
    <t xml:space="preserve">Buget 2011 </t>
  </si>
  <si>
    <t>Tractor echipat cu lama si suport de perie pentru deszapezire pista</t>
  </si>
  <si>
    <t>din care:</t>
  </si>
  <si>
    <t>TOTAL OBIECTIVE DE INVESTITII</t>
  </si>
  <si>
    <t>Refunctionalizare fluxuri cu extindere aerogara interna pentru zboruri Non-Schengen</t>
  </si>
  <si>
    <t>Achizitie echipamente diverse pentru utilajul MULTIONE</t>
  </si>
  <si>
    <t>Documentatie cerere de finantare POS-T</t>
  </si>
  <si>
    <t>Tunuri mobile pentru indepartat pasari</t>
  </si>
  <si>
    <t>Studiu de solutie in postul trafo, pentru a doua alimentare din sursa publica (PT si executia-dupa studiul de solutie)</t>
  </si>
  <si>
    <t>Firma AEROPORT</t>
  </si>
  <si>
    <t>Aparat de sudura oxi-gaz</t>
  </si>
  <si>
    <t>Detector portabil de cabluri electrice</t>
  </si>
  <si>
    <t>Scari tractabile pasageri SH (2 buc)</t>
  </si>
  <si>
    <t xml:space="preserve">Autobuze de platforma </t>
  </si>
  <si>
    <t>Autobuze de platforma SH (2 buc)</t>
  </si>
  <si>
    <t>Extindere drumuri si platforme parcare auto</t>
  </si>
  <si>
    <t>Aparat control Rx cu tip instalat, cu tunel de mici dimensiuni</t>
  </si>
  <si>
    <t>Gherete de control PPF pentru terminal Non-Schengen (6 buc)</t>
  </si>
  <si>
    <t>Statii de emisie-receptie componente securitate (20 buc)</t>
  </si>
  <si>
    <t>SF + PT extindere capacitati aerogara Non-Schengen</t>
  </si>
  <si>
    <t>Scari avo autopropulsate (2 buc)</t>
  </si>
  <si>
    <t>Aparat de sudura electric monofazic</t>
  </si>
  <si>
    <t>Sistem de control acces la fluxurile de intoarcere de la frontiera</t>
  </si>
  <si>
    <t>Panouri de orientare si inscriptionari diverse</t>
  </si>
  <si>
    <t>Alcoolscop</t>
  </si>
  <si>
    <t>Studiu ornitologic pentru viata salbatica</t>
  </si>
  <si>
    <t>SF + PT Sub-statie PSI</t>
  </si>
  <si>
    <t>SF + PT inlocuire cazane la CT1</t>
  </si>
  <si>
    <t>SF + PT statie de epurare si separator de produse petroliere</t>
  </si>
  <si>
    <t>Autobanda bagaje de cala</t>
  </si>
  <si>
    <t>Proiect tehnic balizaj cat. I OACI la calea de rulare si platforma Alfa, iluminat platforma</t>
  </si>
  <si>
    <t>SF + PT extindere si copertina fatada sudica aerogara</t>
  </si>
  <si>
    <t>Degivror aeronave - 1 buc</t>
  </si>
  <si>
    <t>Grup electrogen GPU 500 KVA</t>
  </si>
  <si>
    <t>Echipament perie de deszapezire (2 seturi)</t>
  </si>
  <si>
    <t>Dotari extindere aerogara Non Schengen</t>
  </si>
  <si>
    <t>Carucioare pentru bagaje pasageri</t>
  </si>
  <si>
    <t>Stilpi cu banda retractabila (60 buc)</t>
  </si>
  <si>
    <t>Banchete cu 3 si 4 locuri pentru pasageri</t>
  </si>
  <si>
    <t>OBIECTIVE DE INVESTITII</t>
  </si>
  <si>
    <t>- lei -</t>
  </si>
  <si>
    <t>Influente octombrie (+,-)</t>
  </si>
  <si>
    <t>Reactualizare documentatie sistem WGS si puncte INS platforma Bravo</t>
  </si>
  <si>
    <t>Determinare declinatie magnetica conform valorilor actuale</t>
  </si>
  <si>
    <t>Studiu de expertizare tehnica a suprafetelor de miscare</t>
  </si>
  <si>
    <t>SF si PT garaj echipamente de handling</t>
  </si>
  <si>
    <t>Influente octom. (+,-)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</si>
</sst>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#,##0.0"/>
    <numFmt numFmtId="184" formatCode="#,##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3" fontId="1" fillId="4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 quotePrefix="1">
      <alignment vertical="top" wrapText="1"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ySplit="8" topLeftCell="BM9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3.8515625" style="0" customWidth="1"/>
    <col min="4" max="4" width="11.421875" style="0" customWidth="1"/>
    <col min="5" max="5" width="11.00390625" style="0" customWidth="1"/>
    <col min="6" max="6" width="11.7109375" style="0" customWidth="1"/>
  </cols>
  <sheetData>
    <row r="1" spans="1:6" ht="12.75">
      <c r="A1" s="63" t="s">
        <v>93</v>
      </c>
      <c r="B1" s="63"/>
      <c r="C1" s="63"/>
      <c r="D1" s="63"/>
      <c r="E1" s="63"/>
      <c r="F1" s="63"/>
    </row>
    <row r="2" spans="1:6" ht="12.75">
      <c r="A2" s="63" t="s">
        <v>94</v>
      </c>
      <c r="B2" s="63"/>
      <c r="C2" s="63"/>
      <c r="D2" s="63"/>
      <c r="E2" s="63"/>
      <c r="F2" s="63"/>
    </row>
    <row r="3" spans="1:6" ht="12.75">
      <c r="A3" s="63" t="s">
        <v>0</v>
      </c>
      <c r="B3" s="63"/>
      <c r="C3" s="63"/>
      <c r="D3" s="63"/>
      <c r="E3" s="63"/>
      <c r="F3" s="63"/>
    </row>
    <row r="4" ht="12.75">
      <c r="F4" s="1" t="s">
        <v>1</v>
      </c>
    </row>
    <row r="5" spans="1:6" ht="19.5" customHeight="1">
      <c r="A5" s="64"/>
      <c r="B5" s="66" t="s">
        <v>2</v>
      </c>
      <c r="C5" s="68" t="s">
        <v>3</v>
      </c>
      <c r="D5" s="70" t="s">
        <v>127</v>
      </c>
      <c r="E5" s="61" t="s">
        <v>168</v>
      </c>
      <c r="F5" s="61" t="s">
        <v>120</v>
      </c>
    </row>
    <row r="6" spans="1:6" ht="35.25" customHeight="1">
      <c r="A6" s="65"/>
      <c r="B6" s="67"/>
      <c r="C6" s="69"/>
      <c r="D6" s="71"/>
      <c r="E6" s="62"/>
      <c r="F6" s="62"/>
    </row>
    <row r="7" spans="1:6" ht="12.75">
      <c r="A7" s="2" t="s">
        <v>4</v>
      </c>
      <c r="B7" s="2" t="s">
        <v>5</v>
      </c>
      <c r="C7" s="3" t="s">
        <v>6</v>
      </c>
      <c r="D7" s="4">
        <v>1</v>
      </c>
      <c r="E7" s="4">
        <v>2</v>
      </c>
      <c r="F7" s="4">
        <v>3</v>
      </c>
    </row>
    <row r="8" spans="1:6" ht="12.75">
      <c r="A8" s="5" t="s">
        <v>7</v>
      </c>
      <c r="B8" s="6" t="s">
        <v>107</v>
      </c>
      <c r="C8" s="7" t="s">
        <v>8</v>
      </c>
      <c r="D8" s="8">
        <v>7540000</v>
      </c>
      <c r="E8" s="8">
        <f>E9+E18+E19</f>
        <v>243000</v>
      </c>
      <c r="F8" s="8">
        <f>F9+F18+F19</f>
        <v>7783000</v>
      </c>
    </row>
    <row r="9" spans="1:6" ht="12.75">
      <c r="A9" s="9">
        <v>1</v>
      </c>
      <c r="B9" s="10" t="s">
        <v>108</v>
      </c>
      <c r="C9" s="11" t="s">
        <v>9</v>
      </c>
      <c r="D9" s="33">
        <v>7530000</v>
      </c>
      <c r="E9" s="33">
        <f>E11+E14+E15+E17</f>
        <v>243000</v>
      </c>
      <c r="F9" s="33">
        <f>F11+F14+F15+F17</f>
        <v>7773000</v>
      </c>
    </row>
    <row r="10" spans="1:6" ht="12.75">
      <c r="A10" s="9"/>
      <c r="B10" s="10" t="s">
        <v>10</v>
      </c>
      <c r="C10" s="11" t="s">
        <v>12</v>
      </c>
      <c r="D10" s="33">
        <v>2900000</v>
      </c>
      <c r="E10" s="33">
        <f>E11+E14</f>
        <v>0</v>
      </c>
      <c r="F10" s="33">
        <f>F11+F14</f>
        <v>2900000</v>
      </c>
    </row>
    <row r="11" spans="1:6" ht="12.75" customHeight="1">
      <c r="A11" s="12" t="s">
        <v>11</v>
      </c>
      <c r="B11" s="10" t="s">
        <v>101</v>
      </c>
      <c r="C11" s="11" t="s">
        <v>15</v>
      </c>
      <c r="D11" s="33">
        <v>1780000</v>
      </c>
      <c r="E11" s="33">
        <f>E12+E13</f>
        <v>0</v>
      </c>
      <c r="F11" s="33">
        <f>F12+F13</f>
        <v>1780000</v>
      </c>
    </row>
    <row r="12" spans="1:6" ht="12.75" customHeight="1">
      <c r="A12" s="12"/>
      <c r="B12" s="26" t="s">
        <v>102</v>
      </c>
      <c r="C12" s="11" t="s">
        <v>18</v>
      </c>
      <c r="D12" s="33">
        <v>1151000</v>
      </c>
      <c r="E12" s="33">
        <v>0</v>
      </c>
      <c r="F12" s="33">
        <v>1151000</v>
      </c>
    </row>
    <row r="13" spans="1:6" ht="12.75">
      <c r="A13" s="12"/>
      <c r="B13" s="26" t="s">
        <v>103</v>
      </c>
      <c r="C13" s="11" t="s">
        <v>20</v>
      </c>
      <c r="D13" s="33">
        <v>629000</v>
      </c>
      <c r="E13" s="33">
        <v>0</v>
      </c>
      <c r="F13" s="33">
        <v>629000</v>
      </c>
    </row>
    <row r="14" spans="1:6" ht="12.75">
      <c r="A14" s="12" t="s">
        <v>13</v>
      </c>
      <c r="B14" s="10" t="s">
        <v>14</v>
      </c>
      <c r="C14" s="13" t="s">
        <v>23</v>
      </c>
      <c r="D14" s="33">
        <v>1120000</v>
      </c>
      <c r="E14" s="33">
        <v>0</v>
      </c>
      <c r="F14" s="33">
        <v>1120000</v>
      </c>
    </row>
    <row r="15" spans="1:6" ht="12.75" customHeight="1">
      <c r="A15" s="12" t="s">
        <v>16</v>
      </c>
      <c r="B15" s="10" t="s">
        <v>17</v>
      </c>
      <c r="C15" s="11" t="s">
        <v>26</v>
      </c>
      <c r="D15" s="33">
        <v>4630000</v>
      </c>
      <c r="E15" s="33">
        <f>E16</f>
        <v>243000</v>
      </c>
      <c r="F15" s="33">
        <f>F16</f>
        <v>4873000</v>
      </c>
    </row>
    <row r="16" spans="1:6" ht="12.75">
      <c r="A16" s="12"/>
      <c r="B16" s="10" t="s">
        <v>19</v>
      </c>
      <c r="C16" s="11" t="s">
        <v>29</v>
      </c>
      <c r="D16" s="33">
        <v>4630000</v>
      </c>
      <c r="E16" s="33">
        <v>243000</v>
      </c>
      <c r="F16" s="33">
        <f>D16+E16</f>
        <v>4873000</v>
      </c>
    </row>
    <row r="17" spans="1:6" ht="12.75">
      <c r="A17" s="12" t="s">
        <v>21</v>
      </c>
      <c r="B17" s="10" t="s">
        <v>22</v>
      </c>
      <c r="C17" s="11" t="s">
        <v>31</v>
      </c>
      <c r="D17" s="33">
        <v>0</v>
      </c>
      <c r="E17" s="33">
        <v>0</v>
      </c>
      <c r="F17" s="33">
        <v>0</v>
      </c>
    </row>
    <row r="18" spans="1:6" ht="12.75">
      <c r="A18" s="9" t="s">
        <v>24</v>
      </c>
      <c r="B18" s="10" t="s">
        <v>25</v>
      </c>
      <c r="C18" s="11" t="s">
        <v>33</v>
      </c>
      <c r="D18" s="33">
        <v>10000</v>
      </c>
      <c r="E18" s="33">
        <v>0</v>
      </c>
      <c r="F18" s="33">
        <v>10000</v>
      </c>
    </row>
    <row r="19" spans="1:6" ht="12.75">
      <c r="A19" s="9" t="s">
        <v>27</v>
      </c>
      <c r="B19" s="10" t="s">
        <v>28</v>
      </c>
      <c r="C19" s="11" t="s">
        <v>34</v>
      </c>
      <c r="D19" s="33">
        <v>0</v>
      </c>
      <c r="E19" s="33">
        <v>0</v>
      </c>
      <c r="F19" s="33">
        <v>0</v>
      </c>
    </row>
    <row r="20" spans="1:6" ht="12.75">
      <c r="A20" s="5" t="s">
        <v>30</v>
      </c>
      <c r="B20" s="31" t="s">
        <v>109</v>
      </c>
      <c r="C20" s="7" t="s">
        <v>35</v>
      </c>
      <c r="D20" s="8">
        <v>7540000.25</v>
      </c>
      <c r="E20" s="8">
        <f>E21+E39+E40</f>
        <v>243000</v>
      </c>
      <c r="F20" s="8">
        <f>F21+F39+F40</f>
        <v>7783000.25</v>
      </c>
    </row>
    <row r="21" spans="1:6" ht="12.75" customHeight="1">
      <c r="A21" s="39" t="s">
        <v>32</v>
      </c>
      <c r="B21" s="32" t="s">
        <v>110</v>
      </c>
      <c r="C21" s="28" t="s">
        <v>37</v>
      </c>
      <c r="D21" s="44">
        <v>7465000.25</v>
      </c>
      <c r="E21" s="44">
        <f>E23+E26+E33+E34+E35+E36+E37+E38</f>
        <v>243000</v>
      </c>
      <c r="F21" s="44">
        <f>F23+F26+F33+F34+F35+F36+F37+F38</f>
        <v>7708000.25</v>
      </c>
    </row>
    <row r="22" spans="1:6" ht="12.75">
      <c r="A22" s="27"/>
      <c r="B22" s="30" t="s">
        <v>92</v>
      </c>
      <c r="C22" s="28"/>
      <c r="D22" s="29"/>
      <c r="E22" s="29"/>
      <c r="F22" s="44"/>
    </row>
    <row r="23" spans="1:6" ht="12.75">
      <c r="A23" s="14" t="s">
        <v>11</v>
      </c>
      <c r="B23" s="15" t="s">
        <v>111</v>
      </c>
      <c r="C23" s="16" t="s">
        <v>38</v>
      </c>
      <c r="D23" s="17">
        <v>2799737</v>
      </c>
      <c r="E23" s="17">
        <f>E24+E25</f>
        <v>143000</v>
      </c>
      <c r="F23" s="17">
        <f>F24+F25</f>
        <v>2942737</v>
      </c>
    </row>
    <row r="24" spans="1:6" ht="12.75">
      <c r="A24" s="18"/>
      <c r="B24" s="19" t="s">
        <v>106</v>
      </c>
      <c r="C24" s="20" t="s">
        <v>40</v>
      </c>
      <c r="D24" s="33">
        <v>1877737</v>
      </c>
      <c r="E24" s="33">
        <v>143000</v>
      </c>
      <c r="F24" s="33">
        <f>D24+E24</f>
        <v>2020737</v>
      </c>
    </row>
    <row r="25" spans="1:6" ht="12.75">
      <c r="A25" s="18"/>
      <c r="B25" s="19" t="s">
        <v>36</v>
      </c>
      <c r="C25" s="20" t="s">
        <v>42</v>
      </c>
      <c r="D25" s="33">
        <v>922000</v>
      </c>
      <c r="E25" s="33">
        <v>0</v>
      </c>
      <c r="F25" s="33">
        <f>D25+E25</f>
        <v>922000</v>
      </c>
    </row>
    <row r="26" spans="1:6" ht="12.75">
      <c r="A26" s="14" t="s">
        <v>13</v>
      </c>
      <c r="B26" s="15" t="s">
        <v>112</v>
      </c>
      <c r="C26" s="16" t="s">
        <v>43</v>
      </c>
      <c r="D26" s="17">
        <v>3757107.25</v>
      </c>
      <c r="E26" s="17">
        <f>SUM(E27:E32)</f>
        <v>100000</v>
      </c>
      <c r="F26" s="17">
        <f>SUM(F27:F32)</f>
        <v>3857107.25</v>
      </c>
    </row>
    <row r="27" spans="1:6" ht="12.75">
      <c r="A27" s="12"/>
      <c r="B27" s="10" t="s">
        <v>39</v>
      </c>
      <c r="C27" s="11" t="s">
        <v>45</v>
      </c>
      <c r="D27" s="33">
        <v>2953300</v>
      </c>
      <c r="E27" s="33">
        <v>78740</v>
      </c>
      <c r="F27" s="33">
        <f aca="true" t="shared" si="0" ref="F27:F32">D27+E27</f>
        <v>3032040</v>
      </c>
    </row>
    <row r="28" spans="1:6" ht="12.75">
      <c r="A28" s="12"/>
      <c r="B28" s="10" t="s">
        <v>41</v>
      </c>
      <c r="C28" s="11" t="s">
        <v>46</v>
      </c>
      <c r="D28" s="33">
        <v>575892.98</v>
      </c>
      <c r="E28" s="33">
        <v>15354</v>
      </c>
      <c r="F28" s="33">
        <f t="shared" si="0"/>
        <v>591246.98</v>
      </c>
    </row>
    <row r="29" spans="1:6" ht="12.75">
      <c r="A29" s="12"/>
      <c r="B29" s="10" t="s">
        <v>44</v>
      </c>
      <c r="C29" s="11" t="s">
        <v>48</v>
      </c>
      <c r="D29" s="33">
        <v>14621.55</v>
      </c>
      <c r="E29" s="33">
        <v>589</v>
      </c>
      <c r="F29" s="33">
        <f t="shared" si="0"/>
        <v>15210.55</v>
      </c>
    </row>
    <row r="30" spans="1:6" ht="12.75" customHeight="1">
      <c r="A30" s="12"/>
      <c r="B30" s="10" t="s">
        <v>47</v>
      </c>
      <c r="C30" s="11" t="s">
        <v>49</v>
      </c>
      <c r="D30" s="33">
        <v>154487.72</v>
      </c>
      <c r="E30" s="33">
        <v>4094</v>
      </c>
      <c r="F30" s="33">
        <f t="shared" si="0"/>
        <v>158581.72</v>
      </c>
    </row>
    <row r="31" spans="1:6" ht="12.75">
      <c r="A31" s="12"/>
      <c r="B31" s="10" t="s">
        <v>104</v>
      </c>
      <c r="C31" s="11" t="s">
        <v>50</v>
      </c>
      <c r="D31" s="33">
        <v>52611</v>
      </c>
      <c r="E31" s="33">
        <v>1223</v>
      </c>
      <c r="F31" s="33">
        <f t="shared" si="0"/>
        <v>53834</v>
      </c>
    </row>
    <row r="32" spans="1:6" ht="12.75">
      <c r="A32" s="12"/>
      <c r="B32" s="10" t="s">
        <v>105</v>
      </c>
      <c r="C32" s="11" t="s">
        <v>51</v>
      </c>
      <c r="D32" s="33">
        <v>6194</v>
      </c>
      <c r="E32" s="33">
        <v>0</v>
      </c>
      <c r="F32" s="33">
        <f t="shared" si="0"/>
        <v>6194</v>
      </c>
    </row>
    <row r="33" spans="1:6" ht="12.75">
      <c r="A33" s="35" t="s">
        <v>16</v>
      </c>
      <c r="B33" s="36" t="s">
        <v>52</v>
      </c>
      <c r="C33" s="37" t="s">
        <v>53</v>
      </c>
      <c r="D33" s="45">
        <v>623000</v>
      </c>
      <c r="E33" s="45">
        <v>0</v>
      </c>
      <c r="F33" s="45">
        <v>623000</v>
      </c>
    </row>
    <row r="34" spans="1:6" ht="12.75">
      <c r="A34" s="35" t="s">
        <v>21</v>
      </c>
      <c r="B34" s="36" t="s">
        <v>54</v>
      </c>
      <c r="C34" s="37" t="s">
        <v>55</v>
      </c>
      <c r="D34" s="45">
        <v>54656</v>
      </c>
      <c r="E34" s="45">
        <v>0</v>
      </c>
      <c r="F34" s="45">
        <v>54656</v>
      </c>
    </row>
    <row r="35" spans="1:6" ht="12.75">
      <c r="A35" s="35" t="s">
        <v>56</v>
      </c>
      <c r="B35" s="36" t="s">
        <v>95</v>
      </c>
      <c r="C35" s="37" t="s">
        <v>57</v>
      </c>
      <c r="D35" s="45">
        <v>35500</v>
      </c>
      <c r="E35" s="45">
        <v>0</v>
      </c>
      <c r="F35" s="45">
        <v>35500</v>
      </c>
    </row>
    <row r="36" spans="1:6" ht="12.75">
      <c r="A36" s="35" t="s">
        <v>96</v>
      </c>
      <c r="B36" s="36" t="s">
        <v>58</v>
      </c>
      <c r="C36" s="37" t="s">
        <v>59</v>
      </c>
      <c r="D36" s="45">
        <v>25000</v>
      </c>
      <c r="E36" s="45">
        <v>0</v>
      </c>
      <c r="F36" s="45">
        <v>25000</v>
      </c>
    </row>
    <row r="37" spans="1:6" ht="12.75">
      <c r="A37" s="35" t="s">
        <v>97</v>
      </c>
      <c r="B37" s="36" t="s">
        <v>98</v>
      </c>
      <c r="C37" s="37" t="s">
        <v>60</v>
      </c>
      <c r="D37" s="45">
        <v>170000</v>
      </c>
      <c r="E37" s="45">
        <v>0</v>
      </c>
      <c r="F37" s="45">
        <v>170000</v>
      </c>
    </row>
    <row r="38" spans="1:6" ht="12.75">
      <c r="A38" s="35" t="s">
        <v>99</v>
      </c>
      <c r="B38" s="36" t="s">
        <v>100</v>
      </c>
      <c r="C38" s="37" t="s">
        <v>61</v>
      </c>
      <c r="D38" s="45">
        <v>0</v>
      </c>
      <c r="E38" s="45">
        <v>0</v>
      </c>
      <c r="F38" s="45">
        <v>0</v>
      </c>
    </row>
    <row r="39" spans="1:6" ht="12.75">
      <c r="A39" s="38" t="s">
        <v>24</v>
      </c>
      <c r="B39" s="30" t="s">
        <v>63</v>
      </c>
      <c r="C39" s="20" t="s">
        <v>62</v>
      </c>
      <c r="D39" s="33">
        <v>75000</v>
      </c>
      <c r="E39" s="33">
        <v>0</v>
      </c>
      <c r="F39" s="33">
        <v>75000</v>
      </c>
    </row>
    <row r="40" spans="1:6" ht="12.75">
      <c r="A40" s="34" t="s">
        <v>27</v>
      </c>
      <c r="B40" s="30" t="s">
        <v>65</v>
      </c>
      <c r="C40" s="20" t="s">
        <v>64</v>
      </c>
      <c r="D40" s="33">
        <v>0</v>
      </c>
      <c r="E40" s="33">
        <v>0</v>
      </c>
      <c r="F40" s="33">
        <v>0</v>
      </c>
    </row>
    <row r="41" spans="1:6" ht="12.75">
      <c r="A41" s="5" t="s">
        <v>67</v>
      </c>
      <c r="B41" s="31" t="s">
        <v>113</v>
      </c>
      <c r="C41" s="7" t="s">
        <v>66</v>
      </c>
      <c r="D41" s="8">
        <v>0.44999999925494194</v>
      </c>
      <c r="E41" s="8">
        <v>0.44999999925494194</v>
      </c>
      <c r="F41" s="8">
        <v>0.44999999925494194</v>
      </c>
    </row>
    <row r="42" spans="1:6" s="25" customFormat="1" ht="13.5" customHeight="1">
      <c r="A42" s="21" t="s">
        <v>69</v>
      </c>
      <c r="B42" s="22" t="s">
        <v>70</v>
      </c>
      <c r="C42" s="23" t="s">
        <v>68</v>
      </c>
      <c r="D42" s="24">
        <v>7138000</v>
      </c>
      <c r="E42" s="24">
        <f>E43+E44+E45+E47</f>
        <v>-243000</v>
      </c>
      <c r="F42" s="24">
        <f>F43+F44+F45+F47</f>
        <v>6895000</v>
      </c>
    </row>
    <row r="43" spans="1:6" s="25" customFormat="1" ht="12.75">
      <c r="A43" s="9" t="s">
        <v>32</v>
      </c>
      <c r="B43" s="10" t="s">
        <v>114</v>
      </c>
      <c r="C43" s="11" t="s">
        <v>71</v>
      </c>
      <c r="D43" s="33">
        <v>1005000</v>
      </c>
      <c r="E43" s="33">
        <v>0</v>
      </c>
      <c r="F43" s="33">
        <f>D43+E43</f>
        <v>1005000</v>
      </c>
    </row>
    <row r="44" spans="1:6" s="25" customFormat="1" ht="12.75" customHeight="1">
      <c r="A44" s="9" t="s">
        <v>24</v>
      </c>
      <c r="B44" s="10" t="s">
        <v>72</v>
      </c>
      <c r="C44" s="11" t="s">
        <v>73</v>
      </c>
      <c r="D44" s="33">
        <v>6133000</v>
      </c>
      <c r="E44" s="33">
        <v>-243000</v>
      </c>
      <c r="F44" s="33">
        <f>D44+E44</f>
        <v>5890000</v>
      </c>
    </row>
    <row r="45" spans="1:6" s="25" customFormat="1" ht="12.75">
      <c r="A45" s="9" t="s">
        <v>27</v>
      </c>
      <c r="B45" s="10" t="s">
        <v>74</v>
      </c>
      <c r="C45" s="11" t="s">
        <v>75</v>
      </c>
      <c r="D45" s="33">
        <v>0</v>
      </c>
      <c r="E45" s="33">
        <v>0</v>
      </c>
      <c r="F45" s="33">
        <v>0</v>
      </c>
    </row>
    <row r="46" spans="1:6" s="25" customFormat="1" ht="12.75">
      <c r="A46" s="9"/>
      <c r="B46" s="26" t="s">
        <v>76</v>
      </c>
      <c r="C46" s="11" t="s">
        <v>77</v>
      </c>
      <c r="D46" s="33">
        <v>0</v>
      </c>
      <c r="E46" s="33">
        <v>0</v>
      </c>
      <c r="F46" s="33">
        <v>0</v>
      </c>
    </row>
    <row r="47" spans="1:6" s="25" customFormat="1" ht="12.75">
      <c r="A47" s="9" t="s">
        <v>78</v>
      </c>
      <c r="B47" s="10" t="s">
        <v>79</v>
      </c>
      <c r="C47" s="11" t="s">
        <v>80</v>
      </c>
      <c r="D47" s="33">
        <v>0</v>
      </c>
      <c r="E47" s="33">
        <v>0</v>
      </c>
      <c r="F47" s="33">
        <v>0</v>
      </c>
    </row>
    <row r="48" spans="1:6" s="25" customFormat="1" ht="15" customHeight="1">
      <c r="A48" s="21" t="s">
        <v>81</v>
      </c>
      <c r="B48" s="22" t="s">
        <v>82</v>
      </c>
      <c r="C48" s="23" t="s">
        <v>83</v>
      </c>
      <c r="D48" s="24">
        <v>7138000</v>
      </c>
      <c r="E48" s="24">
        <f>E42</f>
        <v>-243000</v>
      </c>
      <c r="F48" s="24">
        <f>F42</f>
        <v>6895000</v>
      </c>
    </row>
    <row r="49" spans="1:6" s="25" customFormat="1" ht="12.75">
      <c r="A49" s="9" t="s">
        <v>32</v>
      </c>
      <c r="B49" s="10" t="s">
        <v>84</v>
      </c>
      <c r="C49" s="11" t="s">
        <v>85</v>
      </c>
      <c r="D49" s="33">
        <v>6518000</v>
      </c>
      <c r="E49" s="33">
        <f>E48-E50</f>
        <v>-243000</v>
      </c>
      <c r="F49" s="33">
        <f>F48-F50</f>
        <v>6275000</v>
      </c>
    </row>
    <row r="50" spans="1:6" s="25" customFormat="1" ht="12.75" customHeight="1">
      <c r="A50" s="9" t="s">
        <v>24</v>
      </c>
      <c r="B50" s="10" t="s">
        <v>86</v>
      </c>
      <c r="C50" s="11" t="s">
        <v>87</v>
      </c>
      <c r="D50" s="33">
        <v>620000</v>
      </c>
      <c r="E50" s="33">
        <f>E51</f>
        <v>0</v>
      </c>
      <c r="F50" s="33">
        <f>F51</f>
        <v>620000</v>
      </c>
    </row>
    <row r="51" spans="1:6" s="25" customFormat="1" ht="12.75">
      <c r="A51" s="9"/>
      <c r="B51" s="26" t="s">
        <v>76</v>
      </c>
      <c r="C51" s="11" t="s">
        <v>88</v>
      </c>
      <c r="D51" s="33">
        <v>620000</v>
      </c>
      <c r="E51" s="33">
        <v>0</v>
      </c>
      <c r="F51" s="33">
        <v>620000</v>
      </c>
    </row>
    <row r="52" spans="1:6" s="25" customFormat="1" ht="12.75">
      <c r="A52" s="21" t="s">
        <v>89</v>
      </c>
      <c r="B52" s="22" t="s">
        <v>90</v>
      </c>
      <c r="C52" s="23" t="s">
        <v>91</v>
      </c>
      <c r="D52" s="24">
        <v>0</v>
      </c>
      <c r="E52" s="24">
        <v>0</v>
      </c>
      <c r="F52" s="24">
        <v>0</v>
      </c>
    </row>
    <row r="53" spans="1:4" s="25" customFormat="1" ht="12.75">
      <c r="A53" s="40"/>
      <c r="B53" s="41"/>
      <c r="C53" s="42"/>
      <c r="D53" s="43"/>
    </row>
  </sheetData>
  <mergeCells count="9">
    <mergeCell ref="E5:E6"/>
    <mergeCell ref="A1:F1"/>
    <mergeCell ref="A2:F2"/>
    <mergeCell ref="A3:F3"/>
    <mergeCell ref="F5:F6"/>
    <mergeCell ref="A5:A6"/>
    <mergeCell ref="B5:B6"/>
    <mergeCell ref="C5:C6"/>
    <mergeCell ref="D5:D6"/>
  </mergeCells>
  <printOptions/>
  <pageMargins left="1.37" right="0.24" top="1.54" bottom="0.53" header="0.7" footer="0.22"/>
  <pageSetup horizontalDpi="300" verticalDpi="300" orientation="portrait" paperSize="9" r:id="rId1"/>
  <headerFooter alignWithMargins="0">
    <oddHeader>&amp;RAnexa nr. 1&amp;X51&amp;Xd la H.C.J.M. nr.___ / 27.10.2011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28125" style="46" customWidth="1"/>
    <col min="2" max="2" width="39.8515625" style="46" customWidth="1"/>
    <col min="3" max="3" width="9.8515625" style="46" customWidth="1"/>
    <col min="4" max="4" width="8.7109375" style="46" customWidth="1"/>
    <col min="5" max="5" width="9.8515625" style="46" customWidth="1"/>
    <col min="6" max="6" width="9.57421875" style="46" customWidth="1"/>
    <col min="7" max="7" width="8.28125" style="46" customWidth="1"/>
    <col min="8" max="16384" width="9.140625" style="46" customWidth="1"/>
  </cols>
  <sheetData>
    <row r="1" spans="1:7" ht="12">
      <c r="A1" s="74" t="s">
        <v>166</v>
      </c>
      <c r="B1" s="74"/>
      <c r="C1" s="74"/>
      <c r="D1" s="74"/>
      <c r="E1" s="74"/>
      <c r="F1" s="74"/>
      <c r="G1" s="74"/>
    </row>
    <row r="2" spans="1:7" ht="12">
      <c r="A2" s="74" t="s">
        <v>119</v>
      </c>
      <c r="B2" s="74"/>
      <c r="C2" s="74"/>
      <c r="D2" s="74"/>
      <c r="E2" s="74"/>
      <c r="F2" s="74"/>
      <c r="G2" s="74"/>
    </row>
    <row r="3" spans="1:7" ht="12">
      <c r="A3" s="75" t="s">
        <v>115</v>
      </c>
      <c r="B3" s="75"/>
      <c r="C3" s="75"/>
      <c r="D3" s="75"/>
      <c r="E3" s="75"/>
      <c r="F3" s="75"/>
      <c r="G3" s="75"/>
    </row>
    <row r="4" spans="3:7" ht="12">
      <c r="C4" s="47"/>
      <c r="G4" s="48" t="s">
        <v>167</v>
      </c>
    </row>
    <row r="5" spans="1:7" ht="14.25" customHeight="1">
      <c r="A5" s="76" t="s">
        <v>116</v>
      </c>
      <c r="B5" s="76" t="s">
        <v>117</v>
      </c>
      <c r="C5" s="76" t="s">
        <v>124</v>
      </c>
      <c r="D5" s="76" t="s">
        <v>173</v>
      </c>
      <c r="E5" s="76" t="s">
        <v>120</v>
      </c>
      <c r="F5" s="72" t="s">
        <v>129</v>
      </c>
      <c r="G5" s="73"/>
    </row>
    <row r="6" spans="1:7" ht="36" customHeight="1">
      <c r="A6" s="77"/>
      <c r="B6" s="77"/>
      <c r="C6" s="77"/>
      <c r="D6" s="77"/>
      <c r="E6" s="77"/>
      <c r="F6" s="49" t="s">
        <v>125</v>
      </c>
      <c r="G6" s="50" t="s">
        <v>126</v>
      </c>
    </row>
    <row r="7" spans="1:7" ht="12">
      <c r="A7" s="51" t="s">
        <v>4</v>
      </c>
      <c r="B7" s="52" t="s">
        <v>5</v>
      </c>
      <c r="C7" s="51">
        <v>1</v>
      </c>
      <c r="D7" s="51">
        <v>2</v>
      </c>
      <c r="E7" s="51" t="s">
        <v>121</v>
      </c>
      <c r="F7" s="51">
        <v>4</v>
      </c>
      <c r="G7" s="51">
        <v>5</v>
      </c>
    </row>
    <row r="8" spans="1:7" ht="12">
      <c r="A8" s="53"/>
      <c r="B8" s="54" t="s">
        <v>130</v>
      </c>
      <c r="C8" s="55">
        <v>6518000</v>
      </c>
      <c r="D8" s="55">
        <f>SUM(D9:D51)</f>
        <v>-243000</v>
      </c>
      <c r="E8" s="55">
        <f>SUM(E9:E51)</f>
        <v>6275000</v>
      </c>
      <c r="F8" s="55">
        <f>SUM(F9:F51)</f>
        <v>5890000</v>
      </c>
      <c r="G8" s="55">
        <f>SUM(G9:G51)</f>
        <v>385000</v>
      </c>
    </row>
    <row r="9" spans="1:7" s="60" customFormat="1" ht="24">
      <c r="A9" s="56">
        <v>1</v>
      </c>
      <c r="B9" s="57" t="s">
        <v>131</v>
      </c>
      <c r="C9" s="58">
        <v>1179000</v>
      </c>
      <c r="D9" s="58">
        <v>0</v>
      </c>
      <c r="E9" s="58">
        <f aca="true" t="shared" si="0" ref="E9:E14">C9+D9</f>
        <v>1179000</v>
      </c>
      <c r="F9" s="59">
        <f>E9-G9</f>
        <v>1179000</v>
      </c>
      <c r="G9" s="59">
        <v>0</v>
      </c>
    </row>
    <row r="10" spans="1:7" s="60" customFormat="1" ht="24">
      <c r="A10" s="56">
        <v>2</v>
      </c>
      <c r="B10" s="57" t="s">
        <v>132</v>
      </c>
      <c r="C10" s="58">
        <v>30000</v>
      </c>
      <c r="D10" s="58">
        <v>-800</v>
      </c>
      <c r="E10" s="58">
        <f t="shared" si="0"/>
        <v>29200</v>
      </c>
      <c r="F10" s="59">
        <f aca="true" t="shared" si="1" ref="F10:F36">E10-G10</f>
        <v>29200</v>
      </c>
      <c r="G10" s="59">
        <v>0</v>
      </c>
    </row>
    <row r="11" spans="1:7" s="60" customFormat="1" ht="12">
      <c r="A11" s="56">
        <v>3</v>
      </c>
      <c r="B11" s="57" t="s">
        <v>154</v>
      </c>
      <c r="C11" s="58">
        <v>37000</v>
      </c>
      <c r="D11" s="58">
        <v>0</v>
      </c>
      <c r="E11" s="58">
        <f t="shared" si="0"/>
        <v>37000</v>
      </c>
      <c r="F11" s="59">
        <f t="shared" si="1"/>
        <v>37000</v>
      </c>
      <c r="G11" s="59">
        <v>0</v>
      </c>
    </row>
    <row r="12" spans="1:7" s="60" customFormat="1" ht="12">
      <c r="A12" s="56">
        <v>4</v>
      </c>
      <c r="B12" s="57" t="s">
        <v>133</v>
      </c>
      <c r="C12" s="58">
        <v>25000</v>
      </c>
      <c r="D12" s="58">
        <v>0</v>
      </c>
      <c r="E12" s="58">
        <f t="shared" si="0"/>
        <v>25000</v>
      </c>
      <c r="F12" s="59">
        <f t="shared" si="1"/>
        <v>25000</v>
      </c>
      <c r="G12" s="59">
        <v>0</v>
      </c>
    </row>
    <row r="13" spans="1:7" s="60" customFormat="1" ht="12">
      <c r="A13" s="56">
        <v>5</v>
      </c>
      <c r="B13" s="57" t="s">
        <v>134</v>
      </c>
      <c r="C13" s="58">
        <v>30000</v>
      </c>
      <c r="D13" s="58">
        <v>-300</v>
      </c>
      <c r="E13" s="58">
        <f t="shared" si="0"/>
        <v>29700</v>
      </c>
      <c r="F13" s="59">
        <f t="shared" si="1"/>
        <v>29700</v>
      </c>
      <c r="G13" s="59">
        <v>0</v>
      </c>
    </row>
    <row r="14" spans="1:7" s="60" customFormat="1" ht="12">
      <c r="A14" s="56">
        <v>6</v>
      </c>
      <c r="B14" s="57" t="s">
        <v>140</v>
      </c>
      <c r="C14" s="58">
        <v>253000</v>
      </c>
      <c r="D14" s="58">
        <v>-47000</v>
      </c>
      <c r="E14" s="58">
        <f t="shared" si="0"/>
        <v>206000</v>
      </c>
      <c r="F14" s="59">
        <f t="shared" si="1"/>
        <v>206000</v>
      </c>
      <c r="G14" s="59">
        <v>0</v>
      </c>
    </row>
    <row r="15" spans="1:7" s="60" customFormat="1" ht="36">
      <c r="A15" s="56">
        <v>7</v>
      </c>
      <c r="B15" s="57" t="s">
        <v>135</v>
      </c>
      <c r="C15" s="58">
        <v>5000</v>
      </c>
      <c r="D15" s="58">
        <v>-600</v>
      </c>
      <c r="E15" s="58">
        <f aca="true" t="shared" si="2" ref="E15:E36">C15+D15</f>
        <v>4400</v>
      </c>
      <c r="F15" s="59">
        <f t="shared" si="1"/>
        <v>4400</v>
      </c>
      <c r="G15" s="59">
        <v>0</v>
      </c>
    </row>
    <row r="16" spans="1:7" s="60" customFormat="1" ht="12">
      <c r="A16" s="56">
        <v>8</v>
      </c>
      <c r="B16" s="57" t="s">
        <v>136</v>
      </c>
      <c r="C16" s="58">
        <v>60000</v>
      </c>
      <c r="D16" s="58">
        <v>-7600</v>
      </c>
      <c r="E16" s="58">
        <f t="shared" si="2"/>
        <v>52400</v>
      </c>
      <c r="F16" s="59">
        <f t="shared" si="1"/>
        <v>52400</v>
      </c>
      <c r="G16" s="59">
        <v>0</v>
      </c>
    </row>
    <row r="17" spans="1:7" s="60" customFormat="1" ht="12">
      <c r="A17" s="56">
        <v>9</v>
      </c>
      <c r="B17" s="57" t="s">
        <v>122</v>
      </c>
      <c r="C17" s="58">
        <v>18000</v>
      </c>
      <c r="D17" s="58">
        <v>-300</v>
      </c>
      <c r="E17" s="58">
        <f t="shared" si="2"/>
        <v>17700</v>
      </c>
      <c r="F17" s="59">
        <f t="shared" si="1"/>
        <v>17700</v>
      </c>
      <c r="G17" s="59">
        <v>0</v>
      </c>
    </row>
    <row r="18" spans="1:7" s="60" customFormat="1" ht="12">
      <c r="A18" s="56">
        <v>10</v>
      </c>
      <c r="B18" s="57" t="s">
        <v>137</v>
      </c>
      <c r="C18" s="58">
        <v>8000</v>
      </c>
      <c r="D18" s="58">
        <v>-100</v>
      </c>
      <c r="E18" s="58">
        <f t="shared" si="2"/>
        <v>7900</v>
      </c>
      <c r="F18" s="59">
        <f t="shared" si="1"/>
        <v>7900</v>
      </c>
      <c r="G18" s="59">
        <v>0</v>
      </c>
    </row>
    <row r="19" spans="1:7" s="60" customFormat="1" ht="12">
      <c r="A19" s="56">
        <v>11</v>
      </c>
      <c r="B19" s="57" t="s">
        <v>148</v>
      </c>
      <c r="C19" s="58">
        <v>2000</v>
      </c>
      <c r="D19" s="58">
        <v>0</v>
      </c>
      <c r="E19" s="58">
        <f t="shared" si="2"/>
        <v>2000</v>
      </c>
      <c r="F19" s="59">
        <f t="shared" si="1"/>
        <v>2000</v>
      </c>
      <c r="G19" s="59">
        <v>0</v>
      </c>
    </row>
    <row r="20" spans="1:7" s="60" customFormat="1" ht="12">
      <c r="A20" s="56">
        <v>12</v>
      </c>
      <c r="B20" s="57" t="s">
        <v>138</v>
      </c>
      <c r="C20" s="58">
        <v>6000</v>
      </c>
      <c r="D20" s="58">
        <v>-200</v>
      </c>
      <c r="E20" s="58">
        <f t="shared" si="2"/>
        <v>5800</v>
      </c>
      <c r="F20" s="59">
        <f t="shared" si="1"/>
        <v>5800</v>
      </c>
      <c r="G20" s="59">
        <v>0</v>
      </c>
    </row>
    <row r="21" spans="1:7" s="60" customFormat="1" ht="24">
      <c r="A21" s="56">
        <v>13</v>
      </c>
      <c r="B21" s="57" t="s">
        <v>155</v>
      </c>
      <c r="C21" s="58">
        <v>17000</v>
      </c>
      <c r="D21" s="58">
        <v>0</v>
      </c>
      <c r="E21" s="58">
        <f t="shared" si="2"/>
        <v>17000</v>
      </c>
      <c r="F21" s="59">
        <f t="shared" si="1"/>
        <v>17000</v>
      </c>
      <c r="G21" s="59">
        <v>0</v>
      </c>
    </row>
    <row r="22" spans="1:7" s="60" customFormat="1" ht="12">
      <c r="A22" s="56">
        <v>14</v>
      </c>
      <c r="B22" s="57" t="s">
        <v>156</v>
      </c>
      <c r="C22" s="58">
        <v>625000</v>
      </c>
      <c r="D22" s="58">
        <v>0</v>
      </c>
      <c r="E22" s="58">
        <f t="shared" si="2"/>
        <v>625000</v>
      </c>
      <c r="F22" s="59">
        <f t="shared" si="1"/>
        <v>625000</v>
      </c>
      <c r="G22" s="59">
        <v>0</v>
      </c>
    </row>
    <row r="23" spans="1:7" s="60" customFormat="1" ht="12">
      <c r="A23" s="56">
        <v>15</v>
      </c>
      <c r="B23" s="57" t="s">
        <v>139</v>
      </c>
      <c r="C23" s="58">
        <v>0</v>
      </c>
      <c r="D23" s="58">
        <v>0</v>
      </c>
      <c r="E23" s="58">
        <f t="shared" si="2"/>
        <v>0</v>
      </c>
      <c r="F23" s="59">
        <f t="shared" si="1"/>
        <v>0</v>
      </c>
      <c r="G23" s="59">
        <v>0</v>
      </c>
    </row>
    <row r="24" spans="1:7" s="60" customFormat="1" ht="12">
      <c r="A24" s="56">
        <v>16</v>
      </c>
      <c r="B24" s="57" t="s">
        <v>141</v>
      </c>
      <c r="C24" s="58">
        <v>0</v>
      </c>
      <c r="D24" s="58">
        <v>0</v>
      </c>
      <c r="E24" s="58">
        <f t="shared" si="2"/>
        <v>0</v>
      </c>
      <c r="F24" s="59">
        <f t="shared" si="1"/>
        <v>0</v>
      </c>
      <c r="G24" s="59">
        <v>0</v>
      </c>
    </row>
    <row r="25" spans="1:7" s="60" customFormat="1" ht="12">
      <c r="A25" s="56">
        <v>17</v>
      </c>
      <c r="B25" s="57" t="s">
        <v>123</v>
      </c>
      <c r="C25" s="58">
        <v>29000</v>
      </c>
      <c r="D25" s="58">
        <v>-500</v>
      </c>
      <c r="E25" s="58">
        <f t="shared" si="2"/>
        <v>28500</v>
      </c>
      <c r="F25" s="59">
        <f t="shared" si="1"/>
        <v>28500</v>
      </c>
      <c r="G25" s="59">
        <v>0</v>
      </c>
    </row>
    <row r="26" spans="1:7" s="60" customFormat="1" ht="24">
      <c r="A26" s="56">
        <v>18</v>
      </c>
      <c r="B26" s="57" t="s">
        <v>118</v>
      </c>
      <c r="C26" s="58">
        <v>9000</v>
      </c>
      <c r="D26" s="58">
        <v>-1500</v>
      </c>
      <c r="E26" s="58">
        <f t="shared" si="2"/>
        <v>7500</v>
      </c>
      <c r="F26" s="59">
        <f t="shared" si="1"/>
        <v>7500</v>
      </c>
      <c r="G26" s="59">
        <v>0</v>
      </c>
    </row>
    <row r="27" spans="1:7" s="60" customFormat="1" ht="24">
      <c r="A27" s="56">
        <v>19</v>
      </c>
      <c r="B27" s="57" t="s">
        <v>157</v>
      </c>
      <c r="C27" s="58">
        <v>31000</v>
      </c>
      <c r="D27" s="58">
        <v>0</v>
      </c>
      <c r="E27" s="58">
        <f t="shared" si="2"/>
        <v>31000</v>
      </c>
      <c r="F27" s="59">
        <f t="shared" si="1"/>
        <v>31000</v>
      </c>
      <c r="G27" s="59">
        <v>0</v>
      </c>
    </row>
    <row r="28" spans="1:7" s="60" customFormat="1" ht="24">
      <c r="A28" s="56">
        <v>20</v>
      </c>
      <c r="B28" s="57" t="s">
        <v>158</v>
      </c>
      <c r="C28" s="58">
        <v>20000</v>
      </c>
      <c r="D28" s="58">
        <v>0</v>
      </c>
      <c r="E28" s="58">
        <f t="shared" si="2"/>
        <v>20000</v>
      </c>
      <c r="F28" s="59">
        <f t="shared" si="1"/>
        <v>20000</v>
      </c>
      <c r="G28" s="59">
        <v>0</v>
      </c>
    </row>
    <row r="29" spans="1:7" s="60" customFormat="1" ht="12">
      <c r="A29" s="56">
        <v>21</v>
      </c>
      <c r="B29" s="57" t="s">
        <v>142</v>
      </c>
      <c r="C29" s="58">
        <v>400000</v>
      </c>
      <c r="D29" s="58">
        <v>-300900</v>
      </c>
      <c r="E29" s="58">
        <f t="shared" si="2"/>
        <v>99100</v>
      </c>
      <c r="F29" s="59">
        <f t="shared" si="1"/>
        <v>99100</v>
      </c>
      <c r="G29" s="59">
        <v>0</v>
      </c>
    </row>
    <row r="30" spans="1:7" s="60" customFormat="1" ht="24">
      <c r="A30" s="56">
        <v>22</v>
      </c>
      <c r="B30" s="57" t="s">
        <v>143</v>
      </c>
      <c r="C30" s="58">
        <v>250000</v>
      </c>
      <c r="D30" s="58">
        <v>0</v>
      </c>
      <c r="E30" s="58">
        <f t="shared" si="2"/>
        <v>250000</v>
      </c>
      <c r="F30" s="59">
        <f t="shared" si="1"/>
        <v>0</v>
      </c>
      <c r="G30" s="59">
        <v>250000</v>
      </c>
    </row>
    <row r="31" spans="1:7" s="60" customFormat="1" ht="24">
      <c r="A31" s="56">
        <v>23</v>
      </c>
      <c r="B31" s="57" t="s">
        <v>144</v>
      </c>
      <c r="C31" s="58">
        <v>80000</v>
      </c>
      <c r="D31" s="58">
        <v>0</v>
      </c>
      <c r="E31" s="58">
        <f t="shared" si="2"/>
        <v>80000</v>
      </c>
      <c r="F31" s="59">
        <f t="shared" si="1"/>
        <v>0</v>
      </c>
      <c r="G31" s="59">
        <v>80000</v>
      </c>
    </row>
    <row r="32" spans="1:7" s="60" customFormat="1" ht="24">
      <c r="A32" s="56">
        <v>24</v>
      </c>
      <c r="B32" s="57" t="s">
        <v>145</v>
      </c>
      <c r="C32" s="58">
        <v>55000</v>
      </c>
      <c r="D32" s="58">
        <v>0</v>
      </c>
      <c r="E32" s="58">
        <f t="shared" si="2"/>
        <v>55000</v>
      </c>
      <c r="F32" s="59">
        <f t="shared" si="1"/>
        <v>0</v>
      </c>
      <c r="G32" s="59">
        <v>55000</v>
      </c>
    </row>
    <row r="33" spans="1:7" s="60" customFormat="1" ht="24">
      <c r="A33" s="56">
        <v>25</v>
      </c>
      <c r="B33" s="57" t="s">
        <v>146</v>
      </c>
      <c r="C33" s="58">
        <v>30000</v>
      </c>
      <c r="D33" s="58">
        <v>0</v>
      </c>
      <c r="E33" s="58">
        <f t="shared" si="2"/>
        <v>30000</v>
      </c>
      <c r="F33" s="59">
        <f t="shared" si="1"/>
        <v>30000</v>
      </c>
      <c r="G33" s="59">
        <v>0</v>
      </c>
    </row>
    <row r="34" spans="1:7" s="60" customFormat="1" ht="12">
      <c r="A34" s="56">
        <v>26</v>
      </c>
      <c r="B34" s="57" t="s">
        <v>147</v>
      </c>
      <c r="C34" s="58">
        <v>920000</v>
      </c>
      <c r="D34" s="58">
        <v>0</v>
      </c>
      <c r="E34" s="58">
        <f t="shared" si="2"/>
        <v>920000</v>
      </c>
      <c r="F34" s="59">
        <f t="shared" si="1"/>
        <v>920000</v>
      </c>
      <c r="G34" s="59">
        <v>0</v>
      </c>
    </row>
    <row r="35" spans="1:7" ht="24">
      <c r="A35" s="56">
        <v>27</v>
      </c>
      <c r="B35" s="57" t="s">
        <v>128</v>
      </c>
      <c r="C35" s="58">
        <v>300000</v>
      </c>
      <c r="D35" s="58">
        <v>-1100</v>
      </c>
      <c r="E35" s="58">
        <f t="shared" si="2"/>
        <v>298900</v>
      </c>
      <c r="F35" s="59">
        <f t="shared" si="1"/>
        <v>298900</v>
      </c>
      <c r="G35" s="59">
        <v>0</v>
      </c>
    </row>
    <row r="36" spans="1:7" ht="12">
      <c r="A36" s="56">
        <v>28</v>
      </c>
      <c r="B36" s="57" t="s">
        <v>159</v>
      </c>
      <c r="C36" s="58">
        <v>1674000</v>
      </c>
      <c r="D36" s="58">
        <v>0</v>
      </c>
      <c r="E36" s="58">
        <f t="shared" si="2"/>
        <v>1674000</v>
      </c>
      <c r="F36" s="59">
        <f t="shared" si="1"/>
        <v>1674000</v>
      </c>
      <c r="G36" s="59">
        <v>0</v>
      </c>
    </row>
    <row r="37" spans="1:7" ht="12">
      <c r="A37" s="56">
        <v>29</v>
      </c>
      <c r="B37" s="57" t="s">
        <v>160</v>
      </c>
      <c r="C37" s="58">
        <v>189000</v>
      </c>
      <c r="D37" s="58">
        <v>-500</v>
      </c>
      <c r="E37" s="58">
        <f aca="true" t="shared" si="3" ref="E37:E51">C37+D37</f>
        <v>188500</v>
      </c>
      <c r="F37" s="59">
        <f aca="true" t="shared" si="4" ref="F37:F51">E37-G37</f>
        <v>188500</v>
      </c>
      <c r="G37" s="59">
        <v>0</v>
      </c>
    </row>
    <row r="38" spans="1:7" ht="12">
      <c r="A38" s="56">
        <v>30</v>
      </c>
      <c r="B38" s="57" t="s">
        <v>161</v>
      </c>
      <c r="C38" s="58">
        <v>32000</v>
      </c>
      <c r="D38" s="58">
        <v>0</v>
      </c>
      <c r="E38" s="58">
        <f t="shared" si="3"/>
        <v>32000</v>
      </c>
      <c r="F38" s="59">
        <f t="shared" si="4"/>
        <v>32000</v>
      </c>
      <c r="G38" s="59">
        <v>0</v>
      </c>
    </row>
    <row r="39" spans="1:7" ht="12">
      <c r="A39" s="56">
        <v>31</v>
      </c>
      <c r="B39" s="57" t="s">
        <v>162</v>
      </c>
      <c r="C39" s="58">
        <v>24000</v>
      </c>
      <c r="D39" s="58">
        <v>0</v>
      </c>
      <c r="E39" s="58">
        <f t="shared" si="3"/>
        <v>24000</v>
      </c>
      <c r="F39" s="59">
        <f t="shared" si="4"/>
        <v>24000</v>
      </c>
      <c r="G39" s="59">
        <v>0</v>
      </c>
    </row>
    <row r="40" spans="1:7" ht="12">
      <c r="A40" s="56">
        <v>32</v>
      </c>
      <c r="B40" s="57" t="s">
        <v>163</v>
      </c>
      <c r="C40" s="58">
        <v>63000</v>
      </c>
      <c r="D40" s="58">
        <v>-3800</v>
      </c>
      <c r="E40" s="58">
        <f t="shared" si="3"/>
        <v>59200</v>
      </c>
      <c r="F40" s="59">
        <f t="shared" si="4"/>
        <v>59200</v>
      </c>
      <c r="G40" s="59">
        <v>0</v>
      </c>
    </row>
    <row r="41" spans="1:7" ht="12">
      <c r="A41" s="56">
        <v>33</v>
      </c>
      <c r="B41" s="57" t="s">
        <v>164</v>
      </c>
      <c r="C41" s="58">
        <v>27000</v>
      </c>
      <c r="D41" s="58">
        <v>-7800</v>
      </c>
      <c r="E41" s="58">
        <f t="shared" si="3"/>
        <v>19200</v>
      </c>
      <c r="F41" s="59">
        <f t="shared" si="4"/>
        <v>19200</v>
      </c>
      <c r="G41" s="59">
        <v>0</v>
      </c>
    </row>
    <row r="42" spans="1:7" ht="12">
      <c r="A42" s="56">
        <v>34</v>
      </c>
      <c r="B42" s="57" t="s">
        <v>165</v>
      </c>
      <c r="C42" s="58">
        <v>8000</v>
      </c>
      <c r="D42" s="58">
        <v>0</v>
      </c>
      <c r="E42" s="58">
        <f t="shared" si="3"/>
        <v>8000</v>
      </c>
      <c r="F42" s="59">
        <f t="shared" si="4"/>
        <v>8000</v>
      </c>
      <c r="G42" s="59">
        <v>0</v>
      </c>
    </row>
    <row r="43" spans="1:7" ht="24">
      <c r="A43" s="56">
        <v>35</v>
      </c>
      <c r="B43" s="57" t="s">
        <v>149</v>
      </c>
      <c r="C43" s="58">
        <v>8600</v>
      </c>
      <c r="D43" s="58">
        <v>0</v>
      </c>
      <c r="E43" s="58">
        <f t="shared" si="3"/>
        <v>8600</v>
      </c>
      <c r="F43" s="59">
        <f t="shared" si="4"/>
        <v>8600</v>
      </c>
      <c r="G43" s="59">
        <v>0</v>
      </c>
    </row>
    <row r="44" spans="1:7" ht="12">
      <c r="A44" s="56">
        <v>36</v>
      </c>
      <c r="B44" s="57" t="s">
        <v>150</v>
      </c>
      <c r="C44" s="58">
        <v>30000</v>
      </c>
      <c r="D44" s="58">
        <v>0</v>
      </c>
      <c r="E44" s="58">
        <f t="shared" si="3"/>
        <v>30000</v>
      </c>
      <c r="F44" s="59">
        <f t="shared" si="4"/>
        <v>30000</v>
      </c>
      <c r="G44" s="59">
        <v>0</v>
      </c>
    </row>
    <row r="45" spans="1:7" ht="12">
      <c r="A45" s="56">
        <v>37</v>
      </c>
      <c r="B45" s="57" t="s">
        <v>151</v>
      </c>
      <c r="C45" s="58">
        <v>3000</v>
      </c>
      <c r="D45" s="58">
        <v>0</v>
      </c>
      <c r="E45" s="58">
        <f t="shared" si="3"/>
        <v>3000</v>
      </c>
      <c r="F45" s="59">
        <f t="shared" si="4"/>
        <v>3000</v>
      </c>
      <c r="G45" s="59">
        <v>0</v>
      </c>
    </row>
    <row r="46" spans="1:7" ht="12">
      <c r="A46" s="56">
        <v>38</v>
      </c>
      <c r="B46" s="57" t="s">
        <v>152</v>
      </c>
      <c r="C46" s="58">
        <v>20200</v>
      </c>
      <c r="D46" s="58">
        <v>0</v>
      </c>
      <c r="E46" s="58">
        <f t="shared" si="3"/>
        <v>20200</v>
      </c>
      <c r="F46" s="59">
        <f t="shared" si="4"/>
        <v>20200</v>
      </c>
      <c r="G46" s="59">
        <v>0</v>
      </c>
    </row>
    <row r="47" spans="1:7" ht="12">
      <c r="A47" s="56">
        <v>39</v>
      </c>
      <c r="B47" s="57" t="s">
        <v>153</v>
      </c>
      <c r="C47" s="58">
        <v>20200</v>
      </c>
      <c r="D47" s="58">
        <v>0</v>
      </c>
      <c r="E47" s="58">
        <f>C47+D47</f>
        <v>20200</v>
      </c>
      <c r="F47" s="59">
        <f t="shared" si="4"/>
        <v>20200</v>
      </c>
      <c r="G47" s="59">
        <v>0</v>
      </c>
    </row>
    <row r="48" spans="1:7" ht="24">
      <c r="A48" s="56">
        <v>40</v>
      </c>
      <c r="B48" s="57" t="s">
        <v>169</v>
      </c>
      <c r="C48" s="58">
        <v>0</v>
      </c>
      <c r="D48" s="58">
        <v>45000</v>
      </c>
      <c r="E48" s="58">
        <f>C48+D48</f>
        <v>45000</v>
      </c>
      <c r="F48" s="59">
        <v>45000</v>
      </c>
      <c r="G48" s="59">
        <v>0</v>
      </c>
    </row>
    <row r="49" spans="1:7" ht="24">
      <c r="A49" s="56">
        <v>41</v>
      </c>
      <c r="B49" s="57" t="s">
        <v>170</v>
      </c>
      <c r="C49" s="58">
        <v>0</v>
      </c>
      <c r="D49" s="58">
        <v>45000</v>
      </c>
      <c r="E49" s="58">
        <f>C49+D49</f>
        <v>45000</v>
      </c>
      <c r="F49" s="59">
        <v>45000</v>
      </c>
      <c r="G49" s="59">
        <v>0</v>
      </c>
    </row>
    <row r="50" spans="1:7" ht="24">
      <c r="A50" s="56">
        <v>42</v>
      </c>
      <c r="B50" s="57" t="s">
        <v>171</v>
      </c>
      <c r="C50" s="58">
        <v>0</v>
      </c>
      <c r="D50" s="58">
        <v>25000</v>
      </c>
      <c r="E50" s="58">
        <f>C50+D50</f>
        <v>25000</v>
      </c>
      <c r="F50" s="59">
        <v>25000</v>
      </c>
      <c r="G50" s="59">
        <v>0</v>
      </c>
    </row>
    <row r="51" spans="1:7" ht="12">
      <c r="A51" s="56">
        <v>43</v>
      </c>
      <c r="B51" s="57" t="s">
        <v>172</v>
      </c>
      <c r="C51" s="58">
        <v>0</v>
      </c>
      <c r="D51" s="58">
        <v>15000</v>
      </c>
      <c r="E51" s="58">
        <f t="shared" si="3"/>
        <v>15000</v>
      </c>
      <c r="F51" s="59">
        <f t="shared" si="4"/>
        <v>15000</v>
      </c>
      <c r="G51" s="59">
        <v>0</v>
      </c>
    </row>
  </sheetData>
  <mergeCells count="9">
    <mergeCell ref="F5:G5"/>
    <mergeCell ref="A1:G1"/>
    <mergeCell ref="A2:G2"/>
    <mergeCell ref="A3:G3"/>
    <mergeCell ref="D5:D6"/>
    <mergeCell ref="E5:E6"/>
    <mergeCell ref="A5:A6"/>
    <mergeCell ref="B5:B6"/>
    <mergeCell ref="C5:C6"/>
  </mergeCells>
  <printOptions/>
  <pageMargins left="0.71" right="0.61" top="0.94" bottom="0.38" header="0.49" footer="0.37"/>
  <pageSetup horizontalDpi="600" verticalDpi="600" orientation="portrait" paperSize="9" scale="90" r:id="rId1"/>
  <headerFooter alignWithMargins="0">
    <oddHeader>&amp;RAnexa nr. 2&amp;X51&amp;Xd la HCJM
nr. ___ / 27.10.2011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2011-10-24T15:57:27Z</cp:lastPrinted>
  <dcterms:created xsi:type="dcterms:W3CDTF">1996-10-14T23:33:28Z</dcterms:created>
  <dcterms:modified xsi:type="dcterms:W3CDTF">2011-10-24T15:57:52Z</dcterms:modified>
  <cp:category/>
  <cp:version/>
  <cp:contentType/>
  <cp:contentStatus/>
</cp:coreProperties>
</file>