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5480" windowHeight="9405" activeTab="0"/>
  </bookViews>
  <sheets>
    <sheet name="Program 2007 rectific mai" sheetId="1" r:id="rId1"/>
  </sheets>
  <definedNames>
    <definedName name="_xlnm._FilterDatabase" localSheetId="0" hidden="1">'Program 2007 rectific mai'!$A$2:$G$86</definedName>
    <definedName name="_xlnm.Print_Titles" localSheetId="0">'Program 2007 rectific mai'!$1:$2</definedName>
    <definedName name="_xlnm.Print_Area" localSheetId="0">'Program 2007 rectific mai'!$A$1:$G$86</definedName>
  </definedNames>
  <calcPr fullCalcOnLoad="1"/>
</workbook>
</file>

<file path=xl/sharedStrings.xml><?xml version="1.0" encoding="utf-8"?>
<sst xmlns="http://schemas.openxmlformats.org/spreadsheetml/2006/main" count="190" uniqueCount="137">
  <si>
    <t>Nr.
crt.</t>
  </si>
  <si>
    <t>Simbol
cap. bug.</t>
  </si>
  <si>
    <t>Unitate / Obiectiv</t>
  </si>
  <si>
    <t>Denumirea lucrării</t>
  </si>
  <si>
    <t xml:space="preserve">Program 2007          -lei-  </t>
  </si>
  <si>
    <t>Influenţă</t>
  </si>
  <si>
    <t>Valori rectificate</t>
  </si>
  <si>
    <t>0</t>
  </si>
  <si>
    <t>1</t>
  </si>
  <si>
    <t>2</t>
  </si>
  <si>
    <t xml:space="preserve">TOTAL REPARATII    din care:                                                                </t>
  </si>
  <si>
    <t xml:space="preserve">CONSILIUL JUDETEAN MURES   </t>
  </si>
  <si>
    <t>51.20.02</t>
  </si>
  <si>
    <t>Sediul Administrativ</t>
  </si>
  <si>
    <t>Zugrăveli birouri Consiliului Judeţean</t>
  </si>
  <si>
    <t>Montarea unui grilaj la terasa Turnului cu ceas</t>
  </si>
  <si>
    <t>Reparaţii curente(auto, calculatoare)</t>
  </si>
  <si>
    <t>Revizuire şi compl. la reţele electrice*</t>
  </si>
  <si>
    <t>Restaurare vitralii Sediul Administrativ*</t>
  </si>
  <si>
    <t>Reparaţii la Centrală termică din Sediul Administrativ*</t>
  </si>
  <si>
    <t xml:space="preserve">CENTRUL MILITAR JUDEŢEAN </t>
  </si>
  <si>
    <t>60.20.02</t>
  </si>
  <si>
    <t>Reparaţii curente autovehicule din dotare, calculatoare, imprimante, copiator</t>
  </si>
  <si>
    <t xml:space="preserve">CENTRUL ŞCOLAR  PENTRU EDUCAŢIE INCLUZIVĂ NR. 1      </t>
  </si>
  <si>
    <t>65.20.02</t>
  </si>
  <si>
    <t>Igienizarea sălilor de clasă</t>
  </si>
  <si>
    <t>Schimbare tâmplărie</t>
  </si>
  <si>
    <t xml:space="preserve">CENTRUL ŞCOLAR  PENTRU EDUCAŢIE INCLUZIVĂ NR. 2      </t>
  </si>
  <si>
    <t>Îgienizarea salilor de clase şi a grupurilor sanitare</t>
  </si>
  <si>
    <t>Ignifugare</t>
  </si>
  <si>
    <t>Lucrări de reparaţii la instalaţia electrică</t>
  </si>
  <si>
    <t xml:space="preserve">SC. PROF. SPECIALA  REGHIN    </t>
  </si>
  <si>
    <t>Sala de sport</t>
  </si>
  <si>
    <t xml:space="preserve">Reparaţii acoperiş </t>
  </si>
  <si>
    <t xml:space="preserve">UNITATI  DE  CULTURA      </t>
  </si>
  <si>
    <t xml:space="preserve">Teatrul "ARIEL"           </t>
  </si>
  <si>
    <t>67.20.02</t>
  </si>
  <si>
    <t>Clădirea din str. Poştei nr. 2</t>
  </si>
  <si>
    <t>Lucrări de intreţinere şi igienizare a instalaţiilor de apă, gaz, lumină</t>
  </si>
  <si>
    <t xml:space="preserve">Scoala de Arte                                                            </t>
  </si>
  <si>
    <t>P-ţa Trandafirilor nr. 5</t>
  </si>
  <si>
    <t>Reparaţii curente: zugrăveli, vopsitorii, repararea teracotelor, izolare fonică</t>
  </si>
  <si>
    <t xml:space="preserve">Muzeul Judetean MURES                             </t>
  </si>
  <si>
    <t>Expoziţia de bază de istorie str. Enescu nr. 2</t>
  </si>
  <si>
    <t>Reamenajarea, zugrăveli interioare, vopsirea tâmplăriei de lemn, schimbarea corpurilor de iluminat</t>
  </si>
  <si>
    <t xml:space="preserve">Muzeul de ştinţele naturii, str. Horea                           </t>
  </si>
  <si>
    <t>Zugrăvirea exterioară a clădirii</t>
  </si>
  <si>
    <t>Zugrăvirea interioară a spaţiului expoziţionali</t>
  </si>
  <si>
    <t>Repararea acoperişului</t>
  </si>
  <si>
    <t>Muzeul din str. Mărăşti nr. 8</t>
  </si>
  <si>
    <t>Reparaţii la clădirea din str. Mărăşti nr. 8</t>
  </si>
  <si>
    <t>Program cultural "Habitat pe Valea Mureşului Superior"</t>
  </si>
  <si>
    <t>Amenajare expoziţie</t>
  </si>
  <si>
    <t>Program cultural "Viaţa monahală şi Mănăstirea franciscană din Tîrgu Mureş"</t>
  </si>
  <si>
    <t xml:space="preserve">Biblioteca Judeteana Mures                           </t>
  </si>
  <si>
    <t xml:space="preserve">Biblioteca Judeteana Mures                          </t>
  </si>
  <si>
    <t>Lucrări de reparaţii:secţia documentară, secretariat, direcţiune</t>
  </si>
  <si>
    <t>Aleea Carpaţi Filiala nr. 1</t>
  </si>
  <si>
    <t>Reparaţii la acoperiş şi amenajări interioare: tencuieli şi zugrăveli; reabilitarea sistemului de iluminat; amenajarea unui grup sanitar;</t>
  </si>
  <si>
    <t>Dâmbu Pietros Filiala nr. 3</t>
  </si>
  <si>
    <t>Reparaţii interioare şi amenajarea unui grup sanitar</t>
  </si>
  <si>
    <t>Respectarea normelor PSI</t>
  </si>
  <si>
    <t>Lucrări de ignifugare la rafturile din material lemnos</t>
  </si>
  <si>
    <t>Sla de lectură</t>
  </si>
  <si>
    <t>Lucrări de restaurare mobilier vechi</t>
  </si>
  <si>
    <t xml:space="preserve">Administratia Palatului Culturii </t>
  </si>
  <si>
    <t>Sala Mare a Palatului</t>
  </si>
  <si>
    <t>Zugrăveli interioare</t>
  </si>
  <si>
    <t>Înlocuirea mochetei uzate</t>
  </si>
  <si>
    <t>Tapiţare scaune</t>
  </si>
  <si>
    <t>Raşchetat parchet</t>
  </si>
  <si>
    <t>Reparaţii cupolă</t>
  </si>
  <si>
    <t>Restaurare vitralii Palatul Culturii Tg. Mureş</t>
  </si>
  <si>
    <t xml:space="preserve">TOTAL D.G.A.S.P.C. MUREŞ din care:  </t>
  </si>
  <si>
    <t>68.20.02</t>
  </si>
  <si>
    <t>D.G.A.S.P.C. Mureş str. Trebely nr. 7</t>
  </si>
  <si>
    <t>TOTAL</t>
  </si>
  <si>
    <t>Refacere fatada, ornamente, tencuieli, zugraveli Corp A</t>
  </si>
  <si>
    <t>Reparatii acoperis Corp A</t>
  </si>
  <si>
    <t>Centre Rezidenţiale</t>
  </si>
  <si>
    <t>Str. Trebely Nr.3</t>
  </si>
  <si>
    <t>Igienizari si reparatii curente</t>
  </si>
  <si>
    <t>Ceuaşu de Cîmpie nr. 417</t>
  </si>
  <si>
    <t>Ceuaşu de Cîmpie nr. 43</t>
  </si>
  <si>
    <t>Igienizari, reparatii curente</t>
  </si>
  <si>
    <t>Ceuaşu de Cîmpie nr. 185</t>
  </si>
  <si>
    <t>str. Strâmbă nr. 31</t>
  </si>
  <si>
    <t>Igienizare interioara, reparatii curente</t>
  </si>
  <si>
    <t>str. Slatinei nr. 13</t>
  </si>
  <si>
    <t>str. Turnu Roşu nr. 3B</t>
  </si>
  <si>
    <t>str. Branului nr. 3</t>
  </si>
  <si>
    <t>SIRU Tg. Mureş, str. Revoluţiei nr. 45</t>
  </si>
  <si>
    <t>Reparatii bransamente gaz SIRU</t>
  </si>
  <si>
    <t>Materna str. Salcâmilor nr. 22</t>
  </si>
  <si>
    <t>Montare gresie şi faianţă în spălătorie şi igienizări</t>
  </si>
  <si>
    <t xml:space="preserve">Case de tip familial </t>
  </si>
  <si>
    <t>Igienizări, reparaţii curente</t>
  </si>
  <si>
    <t>Complex de Servicii Comunitare</t>
  </si>
  <si>
    <t>Reparaţii auto şi igienizări</t>
  </si>
  <si>
    <t>Case de tip familial Reghin</t>
  </si>
  <si>
    <t>Centrul de plasament nr.5 Ludus</t>
  </si>
  <si>
    <t xml:space="preserve">Intretinere si interventii minimale </t>
  </si>
  <si>
    <t>CIA     TOTAL</t>
  </si>
  <si>
    <t>CIA Sighişoara str. Justiţiei nr. 5</t>
  </si>
  <si>
    <t>Igienizări, zugrăveli, padimente, instalaţii apă, sanitare, reparaţii, vopsitorii, amenajări grupuri sanitare(procurare materiale - execuţie în regie proprie)</t>
  </si>
  <si>
    <t xml:space="preserve">CIA Lunca Mureşului nr. 49 comuna Aluniş </t>
  </si>
  <si>
    <t>Reparaţii Pavilion A, consolidare Pavilion B, igienizări, reparaţii trotuare şi drum interior</t>
  </si>
  <si>
    <t>CIA Căpuşu de Cîmpie str. Principală nr. 123</t>
  </si>
  <si>
    <t>Reparaţii capitale la clădirea principală</t>
  </si>
  <si>
    <t>CIA Glodeni nr. 369</t>
  </si>
  <si>
    <t>Zugrăveli exterioare şi interioare cu reabilitarea ornamentaţiei exterioară corp "B" castel</t>
  </si>
  <si>
    <t>CRRN Brîncoveneşti str. Castel nr. 215</t>
  </si>
  <si>
    <t>Zugrăveli şi igienizări, termoizolaţii, reparaţii: bloc alimentar, drum şi trotuare, hala cazane şi centrală termică</t>
  </si>
  <si>
    <t>CIA Reghin str. Pandurilor nr. 34</t>
  </si>
  <si>
    <t xml:space="preserve">Reparaţii ext. Clădire, gard, igienizare int, tâmplărie termopan </t>
  </si>
  <si>
    <t xml:space="preserve">AEROPORT                                                        </t>
  </si>
  <si>
    <t>84.20.02</t>
  </si>
  <si>
    <t>Platforma de îmbarcare -  debarcare</t>
  </si>
  <si>
    <t>Recolmatare rosturi</t>
  </si>
  <si>
    <t>Alei şi drumuri de incintă</t>
  </si>
  <si>
    <t>Reparaţii strat de uzură</t>
  </si>
  <si>
    <t>Sistem de canalizare ape menajere</t>
  </si>
  <si>
    <t>Reparaţii staţia de pompare ape uzate</t>
  </si>
  <si>
    <t>Pavilion pază</t>
  </si>
  <si>
    <t>Recompartimentări şi reparaţii capitale</t>
  </si>
  <si>
    <t>Suprafeţe de mişcare</t>
  </si>
  <si>
    <t>Refacere marcaje</t>
  </si>
  <si>
    <t>Platforme parcare</t>
  </si>
  <si>
    <t>Asfaltare parcare</t>
  </si>
  <si>
    <t>Iluminat exterior</t>
  </si>
  <si>
    <t>Reparaţii şi extindere</t>
  </si>
  <si>
    <t>Sistem de obstacolare</t>
  </si>
  <si>
    <t>RK şi extindere balizare clădiri aeroport</t>
  </si>
  <si>
    <t>Reparaţie freză</t>
  </si>
  <si>
    <t>SERVICIUL JUD. SALVAMONT</t>
  </si>
  <si>
    <t>54.20.02</t>
  </si>
  <si>
    <t>Service auto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</si>
</sst>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3" fontId="4" fillId="2" borderId="4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3" fontId="5" fillId="3" borderId="4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vertical="center" wrapText="1"/>
    </xf>
    <xf numFmtId="3" fontId="0" fillId="0" borderId="4" xfId="0" applyNumberFormat="1" applyFont="1" applyBorder="1" applyAlignment="1">
      <alignment wrapText="1"/>
    </xf>
    <xf numFmtId="3" fontId="0" fillId="0" borderId="4" xfId="0" applyNumberFormat="1" applyFont="1" applyBorder="1" applyAlignment="1">
      <alignment/>
    </xf>
    <xf numFmtId="0" fontId="0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 wrapText="1"/>
    </xf>
    <xf numFmtId="3" fontId="5" fillId="3" borderId="4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/>
    </xf>
    <xf numFmtId="3" fontId="5" fillId="3" borderId="4" xfId="0" applyNumberFormat="1" applyFont="1" applyFill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 wrapText="1"/>
    </xf>
    <xf numFmtId="3" fontId="8" fillId="0" borderId="4" xfId="0" applyNumberFormat="1" applyFont="1" applyBorder="1" applyAlignment="1">
      <alignment vertical="center" wrapText="1"/>
    </xf>
    <xf numFmtId="3" fontId="7" fillId="0" borderId="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7" fillId="0" borderId="4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wrapText="1"/>
    </xf>
    <xf numFmtId="3" fontId="7" fillId="0" borderId="1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8" fillId="0" borderId="5" xfId="0" applyNumberFormat="1" applyFont="1" applyBorder="1" applyAlignment="1">
      <alignment wrapText="1"/>
    </xf>
    <xf numFmtId="3" fontId="0" fillId="0" borderId="6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wrapText="1"/>
    </xf>
    <xf numFmtId="3" fontId="7" fillId="0" borderId="8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0" fontId="0" fillId="0" borderId="4" xfId="0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wrapText="1"/>
    </xf>
    <xf numFmtId="3" fontId="6" fillId="0" borderId="4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wrapText="1"/>
    </xf>
    <xf numFmtId="3" fontId="6" fillId="0" borderId="2" xfId="0" applyNumberFormat="1" applyFont="1" applyBorder="1" applyAlignment="1">
      <alignment/>
    </xf>
    <xf numFmtId="3" fontId="6" fillId="0" borderId="5" xfId="0" applyNumberFormat="1" applyFont="1" applyBorder="1" applyAlignment="1">
      <alignment wrapText="1"/>
    </xf>
    <xf numFmtId="3" fontId="6" fillId="0" borderId="5" xfId="0" applyNumberFormat="1" applyFont="1" applyBorder="1" applyAlignment="1">
      <alignment/>
    </xf>
    <xf numFmtId="3" fontId="6" fillId="0" borderId="7" xfId="0" applyNumberFormat="1" applyFont="1" applyBorder="1" applyAlignment="1">
      <alignment wrapText="1"/>
    </xf>
    <xf numFmtId="3" fontId="6" fillId="0" borderId="7" xfId="0" applyNumberFormat="1" applyFont="1" applyBorder="1" applyAlignment="1">
      <alignment/>
    </xf>
    <xf numFmtId="3" fontId="6" fillId="0" borderId="4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vertical="center" wrapText="1"/>
    </xf>
    <xf numFmtId="3" fontId="5" fillId="3" borderId="4" xfId="0" applyNumberFormat="1" applyFont="1" applyFill="1" applyBorder="1" applyAlignment="1">
      <alignment horizontal="right" vertical="center" wrapText="1"/>
    </xf>
    <xf numFmtId="0" fontId="10" fillId="4" borderId="4" xfId="0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horizontal="right" vertical="center" wrapText="1"/>
    </xf>
    <xf numFmtId="0" fontId="11" fillId="4" borderId="9" xfId="0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horizontal="right" vertical="center" wrapText="1"/>
    </xf>
    <xf numFmtId="0" fontId="10" fillId="4" borderId="4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10" fillId="4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3" fontId="10" fillId="0" borderId="4" xfId="0" applyNumberFormat="1" applyFont="1" applyBorder="1" applyAlignment="1">
      <alignment/>
    </xf>
    <xf numFmtId="0" fontId="7" fillId="0" borderId="4" xfId="0" applyFont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3" fontId="0" fillId="4" borderId="4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0" fontId="10" fillId="0" borderId="4" xfId="0" applyFont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wrapText="1"/>
    </xf>
    <xf numFmtId="3" fontId="7" fillId="0" borderId="4" xfId="0" applyNumberFormat="1" applyFont="1" applyFill="1" applyBorder="1" applyAlignment="1">
      <alignment horizontal="left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vertical="center" wrapText="1"/>
    </xf>
    <xf numFmtId="3" fontId="12" fillId="2" borderId="4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3" fontId="6" fillId="4" borderId="4" xfId="0" applyNumberFormat="1" applyFont="1" applyFill="1" applyBorder="1" applyAlignment="1">
      <alignment horizontal="right" vertical="center" wrapText="1"/>
    </xf>
    <xf numFmtId="3" fontId="5" fillId="3" borderId="4" xfId="0" applyNumberFormat="1" applyFont="1" applyFill="1" applyBorder="1" applyAlignment="1">
      <alignment wrapText="1"/>
    </xf>
    <xf numFmtId="0" fontId="0" fillId="4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vertical="center"/>
    </xf>
    <xf numFmtId="3" fontId="0" fillId="0" borderId="4" xfId="0" applyNumberFormat="1" applyFont="1" applyBorder="1" applyAlignment="1">
      <alignment horizontal="right" vertical="center"/>
    </xf>
    <xf numFmtId="3" fontId="0" fillId="3" borderId="4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wrapText="1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0" fillId="4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G86"/>
  <sheetViews>
    <sheetView tabSelected="1" zoomScaleSheetLayoutView="75" workbookViewId="0" topLeftCell="A1">
      <pane ySplit="2" topLeftCell="BM57" activePane="bottomLeft" state="frozen"/>
      <selection pane="topLeft" activeCell="A1" sqref="A1"/>
      <selection pane="bottomLeft" activeCell="I28" sqref="I28"/>
    </sheetView>
  </sheetViews>
  <sheetFormatPr defaultColWidth="9.140625" defaultRowHeight="12.75"/>
  <cols>
    <col min="1" max="1" width="4.28125" style="119" customWidth="1"/>
    <col min="2" max="2" width="9.00390625" style="119" customWidth="1"/>
    <col min="3" max="3" width="31.140625" style="120" customWidth="1"/>
    <col min="4" max="4" width="28.28125" style="121" customWidth="1"/>
    <col min="5" max="5" width="9.140625" style="122" customWidth="1"/>
    <col min="6" max="6" width="9.140625" style="15" customWidth="1"/>
    <col min="7" max="7" width="9.7109375" style="15" customWidth="1"/>
    <col min="8" max="16384" width="9.140625" style="16" customWidth="1"/>
  </cols>
  <sheetData>
    <row r="1" spans="1:7" s="6" customFormat="1" ht="38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5" t="s">
        <v>6</v>
      </c>
    </row>
    <row r="2" spans="1:7" s="6" customFormat="1" ht="12.75">
      <c r="A2" s="7" t="s">
        <v>7</v>
      </c>
      <c r="B2" s="8" t="s">
        <v>8</v>
      </c>
      <c r="C2" s="9" t="s">
        <v>9</v>
      </c>
      <c r="D2" s="10">
        <v>3</v>
      </c>
      <c r="E2" s="11">
        <v>4</v>
      </c>
      <c r="F2" s="10">
        <v>5</v>
      </c>
      <c r="G2" s="11">
        <v>6</v>
      </c>
    </row>
    <row r="3" spans="1:7" ht="12.75">
      <c r="A3" s="12"/>
      <c r="B3" s="12"/>
      <c r="C3" s="13" t="s">
        <v>10</v>
      </c>
      <c r="D3" s="14"/>
      <c r="E3" s="14">
        <f>E4+E11+E13+E16+E20+E22+E48+E68+E75+E85</f>
        <v>2590000</v>
      </c>
      <c r="F3" s="14">
        <f>F4+F11+F13+F16+F20+F22+F48+F68+F75+F85</f>
        <v>-340511</v>
      </c>
      <c r="G3" s="14">
        <f>G4+G11+G13+G16+G20+G22+G48+G68+G75+G85</f>
        <v>2249489</v>
      </c>
    </row>
    <row r="4" spans="1:7" s="20" customFormat="1" ht="12.75">
      <c r="A4" s="17"/>
      <c r="B4" s="17"/>
      <c r="C4" s="18" t="s">
        <v>11</v>
      </c>
      <c r="D4" s="19"/>
      <c r="E4" s="19">
        <f>SUM(E5:E10)</f>
        <v>528000</v>
      </c>
      <c r="F4" s="19">
        <f>SUM(F5:F10)</f>
        <v>-460000</v>
      </c>
      <c r="G4" s="19">
        <f>SUM(G5:G10)</f>
        <v>68000</v>
      </c>
    </row>
    <row r="5" spans="1:7" ht="25.5">
      <c r="A5" s="21">
        <v>1</v>
      </c>
      <c r="B5" s="21" t="s">
        <v>12</v>
      </c>
      <c r="C5" s="22" t="s">
        <v>13</v>
      </c>
      <c r="D5" s="23" t="s">
        <v>14</v>
      </c>
      <c r="E5" s="24">
        <v>0</v>
      </c>
      <c r="F5" s="25"/>
      <c r="G5" s="25">
        <f aca="true" t="shared" si="0" ref="G5:G10">E5+F5</f>
        <v>0</v>
      </c>
    </row>
    <row r="6" spans="1:7" ht="25.5">
      <c r="A6" s="21">
        <v>2</v>
      </c>
      <c r="B6" s="21" t="s">
        <v>12</v>
      </c>
      <c r="C6" s="22"/>
      <c r="D6" s="23" t="s">
        <v>15</v>
      </c>
      <c r="E6" s="24">
        <v>8000</v>
      </c>
      <c r="F6" s="25"/>
      <c r="G6" s="25">
        <f t="shared" si="0"/>
        <v>8000</v>
      </c>
    </row>
    <row r="7" spans="1:7" ht="25.5">
      <c r="A7" s="21">
        <v>3</v>
      </c>
      <c r="B7" s="21" t="s">
        <v>12</v>
      </c>
      <c r="C7" s="22"/>
      <c r="D7" s="22" t="s">
        <v>16</v>
      </c>
      <c r="E7" s="24">
        <v>10000</v>
      </c>
      <c r="F7" s="25"/>
      <c r="G7" s="25">
        <f t="shared" si="0"/>
        <v>10000</v>
      </c>
    </row>
    <row r="8" spans="1:7" ht="25.5">
      <c r="A8" s="21">
        <v>4</v>
      </c>
      <c r="B8" s="21" t="s">
        <v>12</v>
      </c>
      <c r="C8" s="22"/>
      <c r="D8" s="23" t="s">
        <v>17</v>
      </c>
      <c r="E8" s="24">
        <v>30000</v>
      </c>
      <c r="F8" s="25"/>
      <c r="G8" s="25">
        <f t="shared" si="0"/>
        <v>30000</v>
      </c>
    </row>
    <row r="9" spans="1:7" ht="25.5">
      <c r="A9" s="21">
        <v>5</v>
      </c>
      <c r="B9" s="21" t="s">
        <v>12</v>
      </c>
      <c r="C9" s="22"/>
      <c r="D9" s="23" t="s">
        <v>18</v>
      </c>
      <c r="E9" s="24">
        <v>460000</v>
      </c>
      <c r="F9" s="25">
        <v>-460000</v>
      </c>
      <c r="G9" s="25">
        <f t="shared" si="0"/>
        <v>0</v>
      </c>
    </row>
    <row r="10" spans="1:7" ht="25.5">
      <c r="A10" s="21">
        <v>6</v>
      </c>
      <c r="B10" s="21" t="s">
        <v>12</v>
      </c>
      <c r="C10" s="22"/>
      <c r="D10" s="22" t="s">
        <v>19</v>
      </c>
      <c r="E10" s="24">
        <v>20000</v>
      </c>
      <c r="F10" s="25"/>
      <c r="G10" s="25">
        <f t="shared" si="0"/>
        <v>20000</v>
      </c>
    </row>
    <row r="11" spans="1:7" s="30" customFormat="1" ht="12.75">
      <c r="A11" s="26"/>
      <c r="B11" s="26"/>
      <c r="C11" s="27" t="s">
        <v>20</v>
      </c>
      <c r="D11" s="28"/>
      <c r="E11" s="29">
        <f>E12</f>
        <v>5000</v>
      </c>
      <c r="F11" s="29">
        <f>F12</f>
        <v>0</v>
      </c>
      <c r="G11" s="29">
        <f>G12</f>
        <v>5000</v>
      </c>
    </row>
    <row r="12" spans="1:7" s="30" customFormat="1" ht="38.25">
      <c r="A12" s="21">
        <v>1</v>
      </c>
      <c r="B12" s="21" t="s">
        <v>21</v>
      </c>
      <c r="C12" s="31"/>
      <c r="D12" s="23" t="s">
        <v>22</v>
      </c>
      <c r="E12" s="24">
        <v>5000</v>
      </c>
      <c r="F12" s="32"/>
      <c r="G12" s="25">
        <f>E12+F12</f>
        <v>5000</v>
      </c>
    </row>
    <row r="13" spans="1:7" ht="25.5">
      <c r="A13" s="17"/>
      <c r="B13" s="17"/>
      <c r="C13" s="18" t="s">
        <v>23</v>
      </c>
      <c r="D13" s="33"/>
      <c r="E13" s="19">
        <f>E14+E15</f>
        <v>20000</v>
      </c>
      <c r="F13" s="19">
        <f>F14+F15</f>
        <v>30000</v>
      </c>
      <c r="G13" s="19">
        <f>G14+G15</f>
        <v>50000</v>
      </c>
    </row>
    <row r="14" spans="1:7" ht="12.75">
      <c r="A14" s="21">
        <v>1</v>
      </c>
      <c r="B14" s="21" t="s">
        <v>24</v>
      </c>
      <c r="C14" s="23"/>
      <c r="D14" s="34" t="s">
        <v>25</v>
      </c>
      <c r="E14" s="24">
        <v>20000</v>
      </c>
      <c r="F14" s="25"/>
      <c r="G14" s="25">
        <f>E14+F14</f>
        <v>20000</v>
      </c>
    </row>
    <row r="15" spans="1:7" ht="12.75">
      <c r="A15" s="21">
        <v>2</v>
      </c>
      <c r="B15" s="21" t="s">
        <v>24</v>
      </c>
      <c r="C15" s="23"/>
      <c r="D15" s="34" t="s">
        <v>26</v>
      </c>
      <c r="E15" s="24"/>
      <c r="F15" s="25">
        <v>30000</v>
      </c>
      <c r="G15" s="25">
        <f>E15+F15</f>
        <v>30000</v>
      </c>
    </row>
    <row r="16" spans="1:7" ht="25.5">
      <c r="A16" s="17"/>
      <c r="B16" s="17"/>
      <c r="C16" s="18" t="s">
        <v>27</v>
      </c>
      <c r="D16" s="33"/>
      <c r="E16" s="33">
        <f>E17+E18+E19</f>
        <v>4000</v>
      </c>
      <c r="F16" s="33">
        <f>F17+F18+F19</f>
        <v>3300</v>
      </c>
      <c r="G16" s="33">
        <f>G17+G18+G19</f>
        <v>7300</v>
      </c>
    </row>
    <row r="17" spans="1:7" ht="25.5">
      <c r="A17" s="35">
        <v>1</v>
      </c>
      <c r="B17" s="35" t="s">
        <v>24</v>
      </c>
      <c r="C17" s="36"/>
      <c r="D17" s="37" t="s">
        <v>28</v>
      </c>
      <c r="E17" s="24">
        <v>4000</v>
      </c>
      <c r="F17" s="25"/>
      <c r="G17" s="25">
        <f>E17+F17</f>
        <v>4000</v>
      </c>
    </row>
    <row r="18" spans="1:7" ht="12.75">
      <c r="A18" s="35">
        <v>2</v>
      </c>
      <c r="B18" s="35"/>
      <c r="C18" s="36"/>
      <c r="D18" s="37" t="s">
        <v>29</v>
      </c>
      <c r="E18" s="24"/>
      <c r="F18" s="25">
        <v>1300</v>
      </c>
      <c r="G18" s="25">
        <f>E18+F18</f>
        <v>1300</v>
      </c>
    </row>
    <row r="19" spans="1:7" ht="25.5">
      <c r="A19" s="35">
        <v>3</v>
      </c>
      <c r="B19" s="35"/>
      <c r="C19" s="36"/>
      <c r="D19" s="37" t="s">
        <v>30</v>
      </c>
      <c r="E19" s="24"/>
      <c r="F19" s="25">
        <v>2000</v>
      </c>
      <c r="G19" s="25">
        <f>E19+F19</f>
        <v>2000</v>
      </c>
    </row>
    <row r="20" spans="1:7" ht="12.75">
      <c r="A20" s="17"/>
      <c r="B20" s="17"/>
      <c r="C20" s="18" t="s">
        <v>31</v>
      </c>
      <c r="D20" s="33"/>
      <c r="E20" s="33">
        <f>E21</f>
        <v>40000</v>
      </c>
      <c r="F20" s="33">
        <f>F21</f>
        <v>0</v>
      </c>
      <c r="G20" s="33">
        <f>G21</f>
        <v>40000</v>
      </c>
    </row>
    <row r="21" spans="1:7" s="30" customFormat="1" ht="12.75">
      <c r="A21" s="21">
        <v>1</v>
      </c>
      <c r="B21" s="35" t="s">
        <v>24</v>
      </c>
      <c r="C21" s="23" t="s">
        <v>32</v>
      </c>
      <c r="D21" s="34" t="s">
        <v>33</v>
      </c>
      <c r="E21" s="24">
        <v>40000</v>
      </c>
      <c r="F21" s="32"/>
      <c r="G21" s="25">
        <f>E21+F21</f>
        <v>40000</v>
      </c>
    </row>
    <row r="22" spans="1:7" ht="12.75">
      <c r="A22" s="17"/>
      <c r="B22" s="17"/>
      <c r="C22" s="18" t="s">
        <v>34</v>
      </c>
      <c r="D22" s="33"/>
      <c r="E22" s="33">
        <f>E23+E25+E27+E35+E41</f>
        <v>1087500</v>
      </c>
      <c r="F22" s="33">
        <f>F23+F25+F27+F35+F41</f>
        <v>86189</v>
      </c>
      <c r="G22" s="33">
        <f>G23+G25+G27+G35+G41</f>
        <v>1173689</v>
      </c>
    </row>
    <row r="23" spans="1:7" ht="12.75">
      <c r="A23" s="38"/>
      <c r="B23" s="38"/>
      <c r="C23" s="39" t="s">
        <v>35</v>
      </c>
      <c r="D23" s="40"/>
      <c r="E23" s="40">
        <f>E24</f>
        <v>1500</v>
      </c>
      <c r="F23" s="40">
        <f>F24</f>
        <v>0</v>
      </c>
      <c r="G23" s="40">
        <f>G24</f>
        <v>1500</v>
      </c>
    </row>
    <row r="24" spans="1:7" s="45" customFormat="1" ht="38.25">
      <c r="A24" s="21">
        <v>1</v>
      </c>
      <c r="B24" s="21" t="s">
        <v>36</v>
      </c>
      <c r="C24" s="23" t="s">
        <v>37</v>
      </c>
      <c r="D24" s="41" t="s">
        <v>38</v>
      </c>
      <c r="E24" s="42">
        <v>1500</v>
      </c>
      <c r="F24" s="43"/>
      <c r="G24" s="25">
        <f>E24+F24</f>
        <v>1500</v>
      </c>
    </row>
    <row r="25" spans="1:7" s="44" customFormat="1" ht="12.75">
      <c r="A25" s="38"/>
      <c r="B25" s="38"/>
      <c r="C25" s="39" t="s">
        <v>39</v>
      </c>
      <c r="D25" s="40"/>
      <c r="E25" s="46">
        <f>E26</f>
        <v>20000</v>
      </c>
      <c r="F25" s="46">
        <f>F26</f>
        <v>0</v>
      </c>
      <c r="G25" s="46">
        <f>G26</f>
        <v>20000</v>
      </c>
    </row>
    <row r="26" spans="1:7" s="44" customFormat="1" ht="38.25">
      <c r="A26" s="21">
        <v>1</v>
      </c>
      <c r="B26" s="21" t="s">
        <v>36</v>
      </c>
      <c r="C26" s="23" t="s">
        <v>40</v>
      </c>
      <c r="D26" s="41" t="s">
        <v>41</v>
      </c>
      <c r="E26" s="42">
        <v>20000</v>
      </c>
      <c r="F26" s="43"/>
      <c r="G26" s="25">
        <f>E26+F26</f>
        <v>20000</v>
      </c>
    </row>
    <row r="27" spans="1:7" s="44" customFormat="1" ht="12.75">
      <c r="A27" s="38"/>
      <c r="B27" s="38"/>
      <c r="C27" s="39" t="s">
        <v>42</v>
      </c>
      <c r="D27" s="40"/>
      <c r="E27" s="40">
        <f>SUM(E28:E34)</f>
        <v>225000</v>
      </c>
      <c r="F27" s="40">
        <f>SUM(F28:F34)</f>
        <v>286189</v>
      </c>
      <c r="G27" s="40">
        <f>SUM(G28:G34)</f>
        <v>511189</v>
      </c>
    </row>
    <row r="28" spans="1:7" s="44" customFormat="1" ht="51">
      <c r="A28" s="21">
        <v>1</v>
      </c>
      <c r="B28" s="21" t="s">
        <v>36</v>
      </c>
      <c r="C28" s="23" t="s">
        <v>43</v>
      </c>
      <c r="D28" s="41" t="s">
        <v>44</v>
      </c>
      <c r="E28" s="42">
        <v>25000</v>
      </c>
      <c r="F28" s="43"/>
      <c r="G28" s="25">
        <f>E28+F28</f>
        <v>25000</v>
      </c>
    </row>
    <row r="29" spans="1:7" s="44" customFormat="1" ht="12.75">
      <c r="A29" s="123">
        <v>2</v>
      </c>
      <c r="B29" s="123" t="s">
        <v>36</v>
      </c>
      <c r="C29" s="133" t="s">
        <v>45</v>
      </c>
      <c r="D29" s="41" t="s">
        <v>46</v>
      </c>
      <c r="E29" s="47"/>
      <c r="F29" s="48"/>
      <c r="G29" s="49"/>
    </row>
    <row r="30" spans="1:7" s="44" customFormat="1" ht="25.5">
      <c r="A30" s="124"/>
      <c r="B30" s="124"/>
      <c r="C30" s="134"/>
      <c r="D30" s="41" t="s">
        <v>47</v>
      </c>
      <c r="E30" s="50">
        <v>50000</v>
      </c>
      <c r="F30" s="51">
        <v>-50000</v>
      </c>
      <c r="G30" s="52">
        <f>E30+F30</f>
        <v>0</v>
      </c>
    </row>
    <row r="31" spans="1:7" s="44" customFormat="1" ht="12.75">
      <c r="A31" s="136"/>
      <c r="B31" s="136"/>
      <c r="C31" s="135"/>
      <c r="D31" s="41" t="s">
        <v>48</v>
      </c>
      <c r="E31" s="55"/>
      <c r="F31" s="56"/>
      <c r="G31" s="57"/>
    </row>
    <row r="32" spans="1:7" s="44" customFormat="1" ht="25.5">
      <c r="A32" s="53">
        <v>3</v>
      </c>
      <c r="B32" s="53" t="s">
        <v>36</v>
      </c>
      <c r="C32" s="54" t="s">
        <v>49</v>
      </c>
      <c r="D32" s="41" t="s">
        <v>50</v>
      </c>
      <c r="E32" s="42">
        <v>150000</v>
      </c>
      <c r="F32" s="25">
        <v>300000</v>
      </c>
      <c r="G32" s="25">
        <f>E32+F32</f>
        <v>450000</v>
      </c>
    </row>
    <row r="33" spans="1:7" s="44" customFormat="1" ht="25.5">
      <c r="A33" s="53">
        <v>4</v>
      </c>
      <c r="B33" s="53" t="s">
        <v>36</v>
      </c>
      <c r="C33" s="54" t="s">
        <v>51</v>
      </c>
      <c r="D33" s="41" t="s">
        <v>52</v>
      </c>
      <c r="E33" s="42"/>
      <c r="F33" s="25">
        <v>25011</v>
      </c>
      <c r="G33" s="25">
        <f>E33+F33</f>
        <v>25011</v>
      </c>
    </row>
    <row r="34" spans="1:7" s="44" customFormat="1" ht="38.25">
      <c r="A34" s="53">
        <v>5</v>
      </c>
      <c r="B34" s="53" t="s">
        <v>36</v>
      </c>
      <c r="C34" s="54" t="s">
        <v>53</v>
      </c>
      <c r="D34" s="41" t="s">
        <v>52</v>
      </c>
      <c r="E34" s="42"/>
      <c r="F34" s="25">
        <v>11178</v>
      </c>
      <c r="G34" s="25">
        <f>E34+F34</f>
        <v>11178</v>
      </c>
    </row>
    <row r="35" spans="1:7" s="44" customFormat="1" ht="12.75">
      <c r="A35" s="38"/>
      <c r="B35" s="21"/>
      <c r="C35" s="39" t="s">
        <v>54</v>
      </c>
      <c r="D35" s="40"/>
      <c r="E35" s="46">
        <f>E36+E37+E38+E39+E40</f>
        <v>81000</v>
      </c>
      <c r="F35" s="46">
        <f>F36+F37+F38+F39+F40</f>
        <v>0</v>
      </c>
      <c r="G35" s="46">
        <f>G36+G37+G38+G39+G40</f>
        <v>81000</v>
      </c>
    </row>
    <row r="36" spans="1:7" s="61" customFormat="1" ht="38.25">
      <c r="A36" s="21">
        <v>1</v>
      </c>
      <c r="B36" s="21" t="s">
        <v>36</v>
      </c>
      <c r="C36" s="58" t="s">
        <v>55</v>
      </c>
      <c r="D36" s="41" t="s">
        <v>56</v>
      </c>
      <c r="E36" s="59">
        <v>31000</v>
      </c>
      <c r="F36" s="60"/>
      <c r="G36" s="25">
        <f>E36+F36</f>
        <v>31000</v>
      </c>
    </row>
    <row r="37" spans="1:7" s="61" customFormat="1" ht="63.75">
      <c r="A37" s="21">
        <v>2</v>
      </c>
      <c r="B37" s="21" t="s">
        <v>36</v>
      </c>
      <c r="C37" s="58" t="s">
        <v>57</v>
      </c>
      <c r="D37" s="41" t="s">
        <v>58</v>
      </c>
      <c r="E37" s="59">
        <v>20000</v>
      </c>
      <c r="F37" s="60"/>
      <c r="G37" s="25">
        <f>E37+F37</f>
        <v>20000</v>
      </c>
    </row>
    <row r="38" spans="1:7" s="61" customFormat="1" ht="25.5">
      <c r="A38" s="21">
        <v>3</v>
      </c>
      <c r="B38" s="21" t="s">
        <v>36</v>
      </c>
      <c r="C38" s="58" t="s">
        <v>59</v>
      </c>
      <c r="D38" s="41" t="s">
        <v>60</v>
      </c>
      <c r="E38" s="59">
        <v>10000</v>
      </c>
      <c r="F38" s="60"/>
      <c r="G38" s="25">
        <f>E38+F38</f>
        <v>10000</v>
      </c>
    </row>
    <row r="39" spans="1:7" s="61" customFormat="1" ht="25.5">
      <c r="A39" s="21">
        <v>4</v>
      </c>
      <c r="B39" s="21" t="s">
        <v>36</v>
      </c>
      <c r="C39" s="58" t="s">
        <v>61</v>
      </c>
      <c r="D39" s="41" t="s">
        <v>62</v>
      </c>
      <c r="E39" s="59">
        <v>10000</v>
      </c>
      <c r="F39" s="60"/>
      <c r="G39" s="25">
        <f>E39+F39</f>
        <v>10000</v>
      </c>
    </row>
    <row r="40" spans="1:7" s="61" customFormat="1" ht="25.5">
      <c r="A40" s="21">
        <v>5</v>
      </c>
      <c r="B40" s="21" t="s">
        <v>36</v>
      </c>
      <c r="C40" s="58" t="s">
        <v>63</v>
      </c>
      <c r="D40" s="41" t="s">
        <v>64</v>
      </c>
      <c r="E40" s="59">
        <v>10000</v>
      </c>
      <c r="F40" s="60"/>
      <c r="G40" s="25">
        <f>E40+F40</f>
        <v>10000</v>
      </c>
    </row>
    <row r="41" spans="1:7" s="61" customFormat="1" ht="12.75">
      <c r="A41" s="38"/>
      <c r="B41" s="21"/>
      <c r="C41" s="39" t="s">
        <v>65</v>
      </c>
      <c r="D41" s="40"/>
      <c r="E41" s="40">
        <f>E44+E47</f>
        <v>760000</v>
      </c>
      <c r="F41" s="40">
        <f>F44+F47</f>
        <v>-200000</v>
      </c>
      <c r="G41" s="40">
        <f>G44+G47</f>
        <v>560000</v>
      </c>
    </row>
    <row r="42" spans="1:7" s="61" customFormat="1" ht="12.75">
      <c r="A42" s="137">
        <v>1</v>
      </c>
      <c r="B42" s="123" t="s">
        <v>36</v>
      </c>
      <c r="C42" s="130" t="s">
        <v>66</v>
      </c>
      <c r="D42" s="63" t="s">
        <v>67</v>
      </c>
      <c r="E42" s="64"/>
      <c r="F42" s="65"/>
      <c r="G42" s="65"/>
    </row>
    <row r="43" spans="1:7" s="61" customFormat="1" ht="12.75">
      <c r="A43" s="131"/>
      <c r="B43" s="131"/>
      <c r="C43" s="131"/>
      <c r="D43" s="63" t="s">
        <v>68</v>
      </c>
      <c r="E43" s="66"/>
      <c r="F43" s="67"/>
      <c r="G43" s="67"/>
    </row>
    <row r="44" spans="1:7" s="61" customFormat="1" ht="12.75">
      <c r="A44" s="131"/>
      <c r="B44" s="131"/>
      <c r="C44" s="131"/>
      <c r="D44" s="63" t="s">
        <v>69</v>
      </c>
      <c r="E44" s="66">
        <v>560000</v>
      </c>
      <c r="F44" s="67"/>
      <c r="G44" s="25">
        <f>E44+F44</f>
        <v>560000</v>
      </c>
    </row>
    <row r="45" spans="1:7" s="61" customFormat="1" ht="12.75">
      <c r="A45" s="131"/>
      <c r="B45" s="131"/>
      <c r="C45" s="131"/>
      <c r="D45" s="63" t="s">
        <v>70</v>
      </c>
      <c r="E45" s="66"/>
      <c r="F45" s="67"/>
      <c r="G45" s="67"/>
    </row>
    <row r="46" spans="1:7" s="61" customFormat="1" ht="12.75">
      <c r="A46" s="132"/>
      <c r="B46" s="132"/>
      <c r="C46" s="132"/>
      <c r="D46" s="63" t="s">
        <v>71</v>
      </c>
      <c r="E46" s="68"/>
      <c r="F46" s="69"/>
      <c r="G46" s="69"/>
    </row>
    <row r="47" spans="1:7" s="71" customFormat="1" ht="25.5">
      <c r="A47" s="35">
        <v>2</v>
      </c>
      <c r="B47" s="21" t="s">
        <v>36</v>
      </c>
      <c r="C47" s="36"/>
      <c r="D47" s="36" t="s">
        <v>72</v>
      </c>
      <c r="E47" s="37">
        <v>200000</v>
      </c>
      <c r="F47" s="70">
        <v>-200000</v>
      </c>
      <c r="G47" s="25">
        <f>E47+F47</f>
        <v>0</v>
      </c>
    </row>
    <row r="48" spans="1:7" s="71" customFormat="1" ht="25.5">
      <c r="A48" s="72"/>
      <c r="B48" s="73"/>
      <c r="C48" s="74" t="s">
        <v>73</v>
      </c>
      <c r="D48" s="75"/>
      <c r="E48" s="76">
        <f>E49+E52+E61+E62+E63+E64+E65+E66+E67</f>
        <v>190500</v>
      </c>
      <c r="F48" s="76">
        <f>F49+F52+F61+F62+F63+F64+F65+F66+F67</f>
        <v>0</v>
      </c>
      <c r="G48" s="76">
        <f>G49+G52+G61+G62+G63+G64+G65+G66+G67</f>
        <v>190500</v>
      </c>
    </row>
    <row r="49" spans="1:7" s="71" customFormat="1" ht="12.75">
      <c r="A49" s="127">
        <v>1</v>
      </c>
      <c r="B49" s="127" t="s">
        <v>74</v>
      </c>
      <c r="C49" s="125" t="s">
        <v>75</v>
      </c>
      <c r="D49" s="77" t="s">
        <v>76</v>
      </c>
      <c r="E49" s="78">
        <f>E50+E51</f>
        <v>100000</v>
      </c>
      <c r="F49" s="78">
        <f>F50+F51</f>
        <v>0</v>
      </c>
      <c r="G49" s="78">
        <f>G50+G51</f>
        <v>100000</v>
      </c>
    </row>
    <row r="50" spans="1:7" s="71" customFormat="1" ht="25.5">
      <c r="A50" s="128"/>
      <c r="B50" s="128"/>
      <c r="C50" s="126"/>
      <c r="D50" s="79" t="s">
        <v>77</v>
      </c>
      <c r="E50" s="80">
        <v>45000</v>
      </c>
      <c r="F50" s="70"/>
      <c r="G50" s="25">
        <f>E50+F50</f>
        <v>45000</v>
      </c>
    </row>
    <row r="51" spans="1:7" s="71" customFormat="1" ht="12.75">
      <c r="A51" s="129"/>
      <c r="B51" s="129"/>
      <c r="C51" s="126"/>
      <c r="D51" s="79" t="s">
        <v>78</v>
      </c>
      <c r="E51" s="80">
        <v>55000</v>
      </c>
      <c r="F51" s="70"/>
      <c r="G51" s="25">
        <f>E51+F51</f>
        <v>55000</v>
      </c>
    </row>
    <row r="52" spans="1:7" s="71" customFormat="1" ht="12.75">
      <c r="A52" s="81">
        <v>2</v>
      </c>
      <c r="B52" s="82" t="s">
        <v>74</v>
      </c>
      <c r="C52" s="83" t="s">
        <v>79</v>
      </c>
      <c r="D52" s="77" t="s">
        <v>76</v>
      </c>
      <c r="E52" s="78">
        <f>E53+E55+E59</f>
        <v>30000</v>
      </c>
      <c r="F52" s="78">
        <f>F53+F55+F59</f>
        <v>0</v>
      </c>
      <c r="G52" s="78">
        <f>G53+G55+G59</f>
        <v>30000</v>
      </c>
    </row>
    <row r="53" spans="1:7" s="71" customFormat="1" ht="12.75">
      <c r="A53" s="123"/>
      <c r="B53" s="123"/>
      <c r="C53" s="84" t="s">
        <v>80</v>
      </c>
      <c r="D53" s="85" t="s">
        <v>81</v>
      </c>
      <c r="E53" s="86">
        <v>10000</v>
      </c>
      <c r="F53" s="70"/>
      <c r="G53" s="25">
        <f>E53+F53</f>
        <v>10000</v>
      </c>
    </row>
    <row r="54" spans="1:7" s="71" customFormat="1" ht="12.75">
      <c r="A54" s="124"/>
      <c r="B54" s="124"/>
      <c r="C54" s="84" t="s">
        <v>82</v>
      </c>
      <c r="D54" s="85" t="s">
        <v>81</v>
      </c>
      <c r="E54" s="87"/>
      <c r="F54" s="88"/>
      <c r="G54" s="88"/>
    </row>
    <row r="55" spans="1:7" s="71" customFormat="1" ht="12.75">
      <c r="A55" s="124"/>
      <c r="B55" s="124"/>
      <c r="C55" s="84" t="s">
        <v>83</v>
      </c>
      <c r="D55" s="85" t="s">
        <v>84</v>
      </c>
      <c r="E55" s="87">
        <v>10000</v>
      </c>
      <c r="F55" s="89"/>
      <c r="G55" s="25">
        <f>E55+F55</f>
        <v>10000</v>
      </c>
    </row>
    <row r="56" spans="1:7" s="71" customFormat="1" ht="12.75">
      <c r="A56" s="124"/>
      <c r="B56" s="124"/>
      <c r="C56" s="84" t="s">
        <v>85</v>
      </c>
      <c r="D56" s="85" t="s">
        <v>84</v>
      </c>
      <c r="E56" s="87"/>
      <c r="F56" s="90"/>
      <c r="G56" s="90"/>
    </row>
    <row r="57" spans="1:7" s="71" customFormat="1" ht="25.5">
      <c r="A57" s="124"/>
      <c r="B57" s="124"/>
      <c r="C57" s="91" t="s">
        <v>86</v>
      </c>
      <c r="D57" s="85" t="s">
        <v>87</v>
      </c>
      <c r="E57" s="92"/>
      <c r="F57" s="93"/>
      <c r="G57" s="88"/>
    </row>
    <row r="58" spans="1:7" s="71" customFormat="1" ht="25.5">
      <c r="A58" s="124"/>
      <c r="B58" s="124"/>
      <c r="C58" s="91" t="s">
        <v>88</v>
      </c>
      <c r="D58" s="85" t="s">
        <v>87</v>
      </c>
      <c r="E58" s="87"/>
      <c r="F58" s="94"/>
      <c r="G58" s="89"/>
    </row>
    <row r="59" spans="1:7" s="71" customFormat="1" ht="25.5">
      <c r="A59" s="124"/>
      <c r="B59" s="124"/>
      <c r="C59" s="91" t="s">
        <v>89</v>
      </c>
      <c r="D59" s="85" t="s">
        <v>87</v>
      </c>
      <c r="E59" s="87">
        <v>10000</v>
      </c>
      <c r="F59" s="94"/>
      <c r="G59" s="52">
        <f>E59+F59</f>
        <v>10000</v>
      </c>
    </row>
    <row r="60" spans="1:7" s="71" customFormat="1" ht="25.5">
      <c r="A60" s="124"/>
      <c r="B60" s="124"/>
      <c r="C60" s="84" t="s">
        <v>90</v>
      </c>
      <c r="D60" s="85" t="s">
        <v>87</v>
      </c>
      <c r="E60" s="87"/>
      <c r="F60" s="95"/>
      <c r="G60" s="90"/>
    </row>
    <row r="61" spans="1:7" s="71" customFormat="1" ht="25.5">
      <c r="A61" s="81">
        <v>3</v>
      </c>
      <c r="B61" s="96" t="s">
        <v>74</v>
      </c>
      <c r="C61" s="83" t="s">
        <v>91</v>
      </c>
      <c r="D61" s="97" t="s">
        <v>92</v>
      </c>
      <c r="E61" s="78">
        <v>5500</v>
      </c>
      <c r="F61" s="70"/>
      <c r="G61" s="98">
        <f aca="true" t="shared" si="1" ref="G61:G67">E61+F61</f>
        <v>5500</v>
      </c>
    </row>
    <row r="62" spans="1:7" s="71" customFormat="1" ht="25.5">
      <c r="A62" s="81">
        <v>4</v>
      </c>
      <c r="B62" s="81" t="s">
        <v>74</v>
      </c>
      <c r="C62" s="83" t="s">
        <v>93</v>
      </c>
      <c r="D62" s="99" t="s">
        <v>94</v>
      </c>
      <c r="E62" s="78">
        <v>10000</v>
      </c>
      <c r="F62" s="70"/>
      <c r="G62" s="98">
        <f t="shared" si="1"/>
        <v>10000</v>
      </c>
    </row>
    <row r="63" spans="1:7" s="71" customFormat="1" ht="12.75">
      <c r="A63" s="81">
        <v>5</v>
      </c>
      <c r="B63" s="81" t="s">
        <v>74</v>
      </c>
      <c r="C63" s="83" t="s">
        <v>95</v>
      </c>
      <c r="D63" s="83" t="s">
        <v>96</v>
      </c>
      <c r="E63" s="78">
        <v>10000</v>
      </c>
      <c r="F63" s="70"/>
      <c r="G63" s="98">
        <f t="shared" si="1"/>
        <v>10000</v>
      </c>
    </row>
    <row r="64" spans="1:7" s="71" customFormat="1" ht="25.5">
      <c r="A64" s="81">
        <v>6</v>
      </c>
      <c r="B64" s="96" t="s">
        <v>74</v>
      </c>
      <c r="C64" s="83" t="s">
        <v>97</v>
      </c>
      <c r="D64" s="83" t="s">
        <v>98</v>
      </c>
      <c r="E64" s="78">
        <v>10000</v>
      </c>
      <c r="F64" s="70"/>
      <c r="G64" s="98">
        <f t="shared" si="1"/>
        <v>10000</v>
      </c>
    </row>
    <row r="65" spans="1:7" s="102" customFormat="1" ht="25.5">
      <c r="A65" s="81">
        <v>7</v>
      </c>
      <c r="B65" s="96" t="s">
        <v>74</v>
      </c>
      <c r="C65" s="100" t="s">
        <v>97</v>
      </c>
      <c r="D65" s="83" t="s">
        <v>98</v>
      </c>
      <c r="E65" s="78">
        <v>10000</v>
      </c>
      <c r="F65" s="101"/>
      <c r="G65" s="98">
        <f t="shared" si="1"/>
        <v>10000</v>
      </c>
    </row>
    <row r="66" spans="1:7" s="102" customFormat="1" ht="12.75">
      <c r="A66" s="81">
        <v>8</v>
      </c>
      <c r="B66" s="96" t="s">
        <v>74</v>
      </c>
      <c r="C66" s="83" t="s">
        <v>99</v>
      </c>
      <c r="D66" s="103" t="s">
        <v>84</v>
      </c>
      <c r="E66" s="78">
        <v>10000</v>
      </c>
      <c r="F66" s="101"/>
      <c r="G66" s="98">
        <f t="shared" si="1"/>
        <v>10000</v>
      </c>
    </row>
    <row r="67" spans="1:7" ht="12.75">
      <c r="A67" s="104">
        <v>9</v>
      </c>
      <c r="B67" s="96" t="s">
        <v>74</v>
      </c>
      <c r="C67" s="105" t="s">
        <v>100</v>
      </c>
      <c r="D67" s="106" t="s">
        <v>101</v>
      </c>
      <c r="E67" s="78">
        <v>5000</v>
      </c>
      <c r="F67" s="25"/>
      <c r="G67" s="98">
        <f t="shared" si="1"/>
        <v>5000</v>
      </c>
    </row>
    <row r="68" spans="1:7" ht="12.75">
      <c r="A68" s="107"/>
      <c r="B68" s="107"/>
      <c r="C68" s="108" t="s">
        <v>102</v>
      </c>
      <c r="D68" s="109"/>
      <c r="E68" s="110">
        <f>E69+E70+E71+E72+E73+E74</f>
        <v>140000</v>
      </c>
      <c r="F68" s="110">
        <f>F69+F70+F71+F72+F73+F74</f>
        <v>0</v>
      </c>
      <c r="G68" s="110">
        <f>G69+G70+G71+G72+G73+G74</f>
        <v>140000</v>
      </c>
    </row>
    <row r="69" spans="1:7" ht="63.75">
      <c r="A69" s="35">
        <v>1</v>
      </c>
      <c r="B69" s="35" t="s">
        <v>74</v>
      </c>
      <c r="C69" s="111" t="s">
        <v>103</v>
      </c>
      <c r="D69" s="36" t="s">
        <v>104</v>
      </c>
      <c r="E69" s="37">
        <v>10000</v>
      </c>
      <c r="F69" s="25"/>
      <c r="G69" s="25">
        <f aca="true" t="shared" si="2" ref="G69:G74">E69+F69</f>
        <v>10000</v>
      </c>
    </row>
    <row r="70" spans="1:7" ht="38.25">
      <c r="A70" s="35">
        <v>2</v>
      </c>
      <c r="B70" s="35" t="s">
        <v>74</v>
      </c>
      <c r="C70" s="111" t="s">
        <v>105</v>
      </c>
      <c r="D70" s="36" t="s">
        <v>106</v>
      </c>
      <c r="E70" s="37">
        <v>20000</v>
      </c>
      <c r="F70" s="25"/>
      <c r="G70" s="25">
        <f t="shared" si="2"/>
        <v>20000</v>
      </c>
    </row>
    <row r="71" spans="1:7" ht="25.5">
      <c r="A71" s="35">
        <v>3</v>
      </c>
      <c r="B71" s="35" t="s">
        <v>74</v>
      </c>
      <c r="C71" s="111" t="s">
        <v>107</v>
      </c>
      <c r="D71" s="36" t="s">
        <v>108</v>
      </c>
      <c r="E71" s="37">
        <v>20000</v>
      </c>
      <c r="F71" s="25"/>
      <c r="G71" s="25">
        <f t="shared" si="2"/>
        <v>20000</v>
      </c>
    </row>
    <row r="72" spans="1:7" ht="38.25">
      <c r="A72" s="35">
        <v>4</v>
      </c>
      <c r="B72" s="35" t="s">
        <v>74</v>
      </c>
      <c r="C72" s="62" t="s">
        <v>109</v>
      </c>
      <c r="D72" s="36" t="s">
        <v>110</v>
      </c>
      <c r="E72" s="112">
        <v>20000</v>
      </c>
      <c r="F72" s="25"/>
      <c r="G72" s="25">
        <f t="shared" si="2"/>
        <v>20000</v>
      </c>
    </row>
    <row r="73" spans="1:7" ht="51">
      <c r="A73" s="35">
        <v>5</v>
      </c>
      <c r="B73" s="35" t="s">
        <v>74</v>
      </c>
      <c r="C73" s="111" t="s">
        <v>111</v>
      </c>
      <c r="D73" s="36" t="s">
        <v>112</v>
      </c>
      <c r="E73" s="37">
        <v>50000</v>
      </c>
      <c r="F73" s="25"/>
      <c r="G73" s="25">
        <f t="shared" si="2"/>
        <v>50000</v>
      </c>
    </row>
    <row r="74" spans="1:7" ht="38.25">
      <c r="A74" s="35">
        <v>6</v>
      </c>
      <c r="B74" s="35" t="s">
        <v>74</v>
      </c>
      <c r="C74" s="111" t="s">
        <v>113</v>
      </c>
      <c r="D74" s="36" t="s">
        <v>114</v>
      </c>
      <c r="E74" s="37">
        <v>20000</v>
      </c>
      <c r="F74" s="25"/>
      <c r="G74" s="25">
        <f t="shared" si="2"/>
        <v>20000</v>
      </c>
    </row>
    <row r="75" spans="1:7" ht="12.75">
      <c r="A75" s="17"/>
      <c r="B75" s="17"/>
      <c r="C75" s="18" t="s">
        <v>115</v>
      </c>
      <c r="D75" s="33"/>
      <c r="E75" s="113">
        <f>SUM(E76:E84)</f>
        <v>572000</v>
      </c>
      <c r="F75" s="113">
        <f>SUM(F76:F84)</f>
        <v>0</v>
      </c>
      <c r="G75" s="113">
        <f>SUM(G76:G84)</f>
        <v>572000</v>
      </c>
    </row>
    <row r="76" spans="1:7" ht="25.5">
      <c r="A76" s="114">
        <v>1</v>
      </c>
      <c r="B76" s="21" t="s">
        <v>116</v>
      </c>
      <c r="C76" s="115" t="s">
        <v>117</v>
      </c>
      <c r="D76" s="116" t="s">
        <v>118</v>
      </c>
      <c r="E76" s="116">
        <v>150000</v>
      </c>
      <c r="F76" s="25"/>
      <c r="G76" s="25">
        <f aca="true" t="shared" si="3" ref="G76:G84">E76+F76</f>
        <v>150000</v>
      </c>
    </row>
    <row r="77" spans="1:7" ht="12.75">
      <c r="A77" s="114">
        <v>2</v>
      </c>
      <c r="B77" s="21" t="s">
        <v>116</v>
      </c>
      <c r="C77" s="115" t="s">
        <v>119</v>
      </c>
      <c r="D77" s="116" t="s">
        <v>120</v>
      </c>
      <c r="E77" s="116">
        <v>28000</v>
      </c>
      <c r="F77" s="25"/>
      <c r="G77" s="25">
        <f t="shared" si="3"/>
        <v>28000</v>
      </c>
    </row>
    <row r="78" spans="1:7" ht="12.75">
      <c r="A78" s="114">
        <v>3</v>
      </c>
      <c r="B78" s="21" t="s">
        <v>116</v>
      </c>
      <c r="C78" s="115" t="s">
        <v>121</v>
      </c>
      <c r="D78" s="116" t="s">
        <v>122</v>
      </c>
      <c r="E78" s="116">
        <v>15000</v>
      </c>
      <c r="F78" s="25"/>
      <c r="G78" s="25">
        <f t="shared" si="3"/>
        <v>15000</v>
      </c>
    </row>
    <row r="79" spans="1:7" ht="12.75">
      <c r="A79" s="114">
        <v>4</v>
      </c>
      <c r="B79" s="21" t="s">
        <v>116</v>
      </c>
      <c r="C79" s="115" t="s">
        <v>123</v>
      </c>
      <c r="D79" s="116" t="s">
        <v>124</v>
      </c>
      <c r="E79" s="116">
        <v>56000</v>
      </c>
      <c r="F79" s="25"/>
      <c r="G79" s="25">
        <f t="shared" si="3"/>
        <v>56000</v>
      </c>
    </row>
    <row r="80" spans="1:7" ht="12.75">
      <c r="A80" s="114">
        <v>5</v>
      </c>
      <c r="B80" s="21" t="s">
        <v>116</v>
      </c>
      <c r="C80" s="115" t="s">
        <v>125</v>
      </c>
      <c r="D80" s="116" t="s">
        <v>126</v>
      </c>
      <c r="E80" s="116">
        <v>110000</v>
      </c>
      <c r="F80" s="25"/>
      <c r="G80" s="25">
        <f t="shared" si="3"/>
        <v>110000</v>
      </c>
    </row>
    <row r="81" spans="1:7" ht="12.75">
      <c r="A81" s="114">
        <v>6</v>
      </c>
      <c r="B81" s="21" t="s">
        <v>116</v>
      </c>
      <c r="C81" s="115" t="s">
        <v>127</v>
      </c>
      <c r="D81" s="116" t="s">
        <v>128</v>
      </c>
      <c r="E81" s="116">
        <v>100000</v>
      </c>
      <c r="F81" s="25"/>
      <c r="G81" s="25">
        <f t="shared" si="3"/>
        <v>100000</v>
      </c>
    </row>
    <row r="82" spans="1:7" ht="12.75">
      <c r="A82" s="114">
        <v>7</v>
      </c>
      <c r="B82" s="21" t="s">
        <v>116</v>
      </c>
      <c r="C82" s="23" t="s">
        <v>129</v>
      </c>
      <c r="D82" s="34" t="s">
        <v>130</v>
      </c>
      <c r="E82" s="117">
        <v>8500</v>
      </c>
      <c r="F82" s="25"/>
      <c r="G82" s="25">
        <f t="shared" si="3"/>
        <v>8500</v>
      </c>
    </row>
    <row r="83" spans="1:7" ht="12.75">
      <c r="A83" s="114">
        <v>8</v>
      </c>
      <c r="B83" s="21" t="s">
        <v>116</v>
      </c>
      <c r="C83" s="23" t="s">
        <v>131</v>
      </c>
      <c r="D83" s="34" t="s">
        <v>132</v>
      </c>
      <c r="E83" s="117">
        <v>4500</v>
      </c>
      <c r="F83" s="25"/>
      <c r="G83" s="25">
        <f t="shared" si="3"/>
        <v>4500</v>
      </c>
    </row>
    <row r="84" spans="1:7" ht="12.75">
      <c r="A84" s="114">
        <v>9</v>
      </c>
      <c r="B84" s="21" t="s">
        <v>116</v>
      </c>
      <c r="C84" s="23"/>
      <c r="D84" s="23" t="s">
        <v>133</v>
      </c>
      <c r="E84" s="117">
        <v>100000</v>
      </c>
      <c r="F84" s="25"/>
      <c r="G84" s="25">
        <f t="shared" si="3"/>
        <v>100000</v>
      </c>
    </row>
    <row r="85" spans="1:7" ht="12.75">
      <c r="A85" s="26"/>
      <c r="B85" s="26"/>
      <c r="C85" s="18" t="s">
        <v>134</v>
      </c>
      <c r="D85" s="118"/>
      <c r="E85" s="113">
        <f>E86</f>
        <v>3000</v>
      </c>
      <c r="F85" s="113">
        <f>F86</f>
        <v>0</v>
      </c>
      <c r="G85" s="113">
        <f>G86</f>
        <v>3000</v>
      </c>
    </row>
    <row r="86" spans="1:7" ht="12.75">
      <c r="A86" s="21">
        <v>1</v>
      </c>
      <c r="B86" s="21" t="s">
        <v>135</v>
      </c>
      <c r="C86" s="23"/>
      <c r="D86" s="34" t="s">
        <v>136</v>
      </c>
      <c r="E86" s="24">
        <v>3000</v>
      </c>
      <c r="F86" s="25"/>
      <c r="G86" s="25">
        <f>E86+F86</f>
        <v>3000</v>
      </c>
    </row>
  </sheetData>
  <autoFilter ref="A2:G86"/>
  <mergeCells count="11">
    <mergeCell ref="C42:C46"/>
    <mergeCell ref="C29:C31"/>
    <mergeCell ref="A29:A31"/>
    <mergeCell ref="B29:B31"/>
    <mergeCell ref="A42:A46"/>
    <mergeCell ref="B42:B46"/>
    <mergeCell ref="A53:A60"/>
    <mergeCell ref="B53:B60"/>
    <mergeCell ref="C49:C51"/>
    <mergeCell ref="B49:B51"/>
    <mergeCell ref="A49:A51"/>
  </mergeCells>
  <printOptions horizontalCentered="1"/>
  <pageMargins left="0.38" right="0.22" top="1.32" bottom="0.37" header="0.19" footer="0.2362204724409449"/>
  <pageSetup horizontalDpi="300" verticalDpi="300" orientation="portrait" r:id="rId1"/>
  <headerFooter alignWithMargins="0">
    <oddHeader>&amp;L&amp;"Arial,Aldin"ROMÂNIA
JUDEŢUL MUREŞ
CONSILIUL JUDEŢEAN&amp;C
&amp;"Arial,Aldin"PROGRAMUL DE REPARAŢII PE ANUL 2007&amp;R
&amp;"Arial,Aldin"ANEXA nr.4 la HCJM nr.____/______&amp;"Arial,Obişnuit"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gabi</cp:lastModifiedBy>
  <dcterms:created xsi:type="dcterms:W3CDTF">2007-05-28T15:19:23Z</dcterms:created>
  <dcterms:modified xsi:type="dcterms:W3CDTF">2007-05-28T15:34:09Z</dcterms:modified>
  <cp:category/>
  <cp:version/>
  <cp:contentType/>
  <cp:contentStatus/>
</cp:coreProperties>
</file>