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855" activeTab="0"/>
  </bookViews>
  <sheets>
    <sheet name="modificări 19.01" sheetId="1" r:id="rId1"/>
  </sheets>
  <definedNames>
    <definedName name="_xlnm._FilterDatabase" localSheetId="0" hidden="1">'modificări 19.01'!$A$3:$D$132</definedName>
    <definedName name="_xlnm.Print_Titles" localSheetId="0">'modificări 19.01'!$1:$3</definedName>
  </definedNames>
  <calcPr fullCalcOnLoad="1"/>
</workbook>
</file>

<file path=xl/sharedStrings.xml><?xml version="1.0" encoding="utf-8"?>
<sst xmlns="http://schemas.openxmlformats.org/spreadsheetml/2006/main" count="249" uniqueCount="171">
  <si>
    <t>Simbol capitol bugetar</t>
  </si>
  <si>
    <t>Nr. crt.</t>
  </si>
  <si>
    <t>Denumirea obiectivului de investiţie</t>
  </si>
  <si>
    <t>Program 2007
-lei- 
propus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</si>
  <si>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</si>
  <si>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</si>
  <si>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</si>
  <si>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</si>
  <si>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</si>
  <si>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</si>
  <si>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</si>
  <si>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</si>
  <si>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</si>
  <si>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 xml:space="preserve">Dotări "Arhitectul şef", total din care: </t>
  </si>
  <si>
    <t>5.1</t>
  </si>
  <si>
    <t>Hărţi topo pe suport magnetic</t>
  </si>
  <si>
    <t>5.2</t>
  </si>
  <si>
    <t xml:space="preserve">Serviciu pentru vectorizarea ortofotografiilor </t>
  </si>
  <si>
    <t>5.3</t>
  </si>
  <si>
    <t>Reactualizare Plan de amenajare teritorială judeţean conform Legii nr.363/2006</t>
  </si>
  <si>
    <t>5.4</t>
  </si>
  <si>
    <t xml:space="preserve">Documentaţia privind evaluarea bunului ce urmează a fi expropiat în vederea extinderii aeroportului </t>
  </si>
  <si>
    <t>5.5</t>
  </si>
  <si>
    <t>Sistem antiefracţie</t>
  </si>
  <si>
    <t>Dotări "Informatică", total din care:</t>
  </si>
  <si>
    <t>6.1</t>
  </si>
  <si>
    <t>Reţea calculatoare</t>
  </si>
  <si>
    <t>6.2</t>
  </si>
  <si>
    <t>Achiziţii echipamente de calcul (calculatoare şi imprimante)</t>
  </si>
  <si>
    <t>6.3</t>
  </si>
  <si>
    <t>Server (hard + windows 2003/20 clienţi + usp)</t>
  </si>
  <si>
    <t>6.4</t>
  </si>
  <si>
    <t>Soft baze de date (sql + 20 clienţi)</t>
  </si>
  <si>
    <t>6.5</t>
  </si>
  <si>
    <t>Server e-mail linux</t>
  </si>
  <si>
    <t>Dotări "Direcţia Tehnică Drumuri, Poduri Judeţene, Investiţii, total din care:</t>
  </si>
  <si>
    <t>7.1</t>
  </si>
  <si>
    <t>Licenţă mentenanţă pt. produsul GeoMedia Web Map Nodelock Small Scale</t>
  </si>
  <si>
    <t xml:space="preserve">Dotări "Administrativ" </t>
  </si>
  <si>
    <t>8.1</t>
  </si>
  <si>
    <t xml:space="preserve">1 autoturism 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</si>
  <si>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</si>
  <si>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</si>
  <si>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</si>
  <si>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</si>
  <si>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</si>
  <si>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</si>
  <si>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</si>
  <si>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</si>
  <si>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</si>
  <si>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</si>
  <si>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</si>
  <si>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</si>
  <si>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</si>
  <si>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</si>
  <si>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</si>
  <si>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</si>
  <si>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</si>
  <si>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</si>
  <si>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</si>
  <si>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</si>
  <si>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</si>
  <si>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</si>
  <si>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</si>
  <si>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</si>
  <si>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</si>
  <si>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</si>
  <si>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</si>
  <si>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Sărăţeni - Măgherani"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</si>
  <si>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</si>
  <si>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</si>
  <si>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</si>
  <si>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</si>
  <si>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</si>
  <si>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</si>
  <si>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</si>
  <si>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</si>
  <si>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</si>
  <si>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</si>
  <si>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</si>
  <si>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</si>
  <si>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</si>
  <si>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</si>
  <si>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</si>
  <si>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</si>
  <si>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</si>
  <si>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</si>
  <si>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</si>
  <si>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</si>
  <si>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</si>
  <si>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</si>
  <si>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</si>
  <si>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</si>
  <si>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</si>
  <si>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</si>
  <si>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</si>
  <si>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</si>
  <si>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</si>
  <si>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</si>
  <si>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</si>
  <si>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</si>
  <si>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</si>
  <si>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</si>
  <si>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</si>
  <si>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</si>
  <si>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</si>
  <si>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</si>
  <si>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</si>
  <si>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</si>
  <si>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</si>
  <si>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</si>
  <si>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</si>
  <si>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</si>
  <si>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</si>
  <si>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</si>
  <si>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</si>
  <si>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</si>
  <si>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</si>
  <si>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</si>
  <si>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</si>
  <si>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</si>
  <si>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</si>
  <si>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</si>
  <si>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</si>
  <si>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</si>
  <si>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</si>
  <si>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</si>
  <si>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</si>
  <si>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</si>
  <si>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</si>
  <si>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</si>
  <si>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</si>
  <si>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</si>
  <si>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</si>
  <si>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</si>
  <si>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</si>
  <si>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</si>
  <si>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</si>
  <si>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</si>
  <si>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</si>
  <si>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</si>
  <si>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</si>
  <si>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</si>
  <si>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</si>
  <si>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</si>
  <si>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</si>
  <si>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</si>
  <si>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</si>
  <si>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</si>
  <si>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</si>
  <si>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</si>
  <si>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</si>
  <si>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</si>
  <si>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</si>
  <si>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</si>
  <si>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</si>
  <si>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</si>
  <si>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</si>
  <si>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</si>
  <si>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</si>
  <si>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</si>
  <si>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</si>
  <si>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</si>
  <si>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</si>
  <si>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</si>
  <si>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SALVAMONT total din care:</t>
  </si>
  <si>
    <t>54.C</t>
  </si>
  <si>
    <t>Dotări -(scuter de zăpadă, ATV, remorcă pentru scuter de zăpadă)</t>
  </si>
  <si>
    <t>DIRECŢIA JUDEŢEANĂ PENTRU EVIDENŢA PERSOANEI total din care:</t>
  </si>
  <si>
    <t>Dotări (calculatoare cu accesorii, 1autoturism, 1 aparat pentru fotografiat)</t>
  </si>
  <si>
    <t>Contribuţia Consiliului Judeţean Mureş la programul de Alimentare cu apă a comunelor Eremitu, Chiheru de Jos, Hodoşa, Şăulia şi Petelea (HGR nr.1036/2004)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</si>
</sst>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">
    <tabColor indexed="12"/>
  </sheetPr>
  <dimension ref="A1:D133"/>
  <sheetViews>
    <sheetView tabSelected="1" workbookViewId="0" topLeftCell="A1">
      <pane ySplit="4" topLeftCell="BM24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8.8515625" style="41" customWidth="1"/>
    <col min="2" max="2" width="4.57421875" style="41" customWidth="1"/>
    <col min="3" max="3" width="57.57421875" style="42" customWidth="1"/>
    <col min="4" max="4" width="11.421875" style="43" customWidth="1"/>
    <col min="5" max="16384" width="9.140625" style="2" customWidth="1"/>
  </cols>
  <sheetData>
    <row r="1" spans="1:4" ht="12.75" customHeight="1">
      <c r="A1" s="44" t="s">
        <v>0</v>
      </c>
      <c r="B1" s="44" t="s">
        <v>1</v>
      </c>
      <c r="C1" s="45" t="s">
        <v>2</v>
      </c>
      <c r="D1" s="44" t="s">
        <v>3</v>
      </c>
    </row>
    <row r="2" spans="1:4" ht="12.75">
      <c r="A2" s="44"/>
      <c r="B2" s="44"/>
      <c r="C2" s="45"/>
      <c r="D2" s="44"/>
    </row>
    <row r="3" spans="1:4" ht="12.75">
      <c r="A3" s="1">
        <v>0</v>
      </c>
      <c r="B3" s="1">
        <v>1</v>
      </c>
      <c r="C3" s="3">
        <v>2</v>
      </c>
      <c r="D3" s="1">
        <v>3</v>
      </c>
    </row>
    <row r="4" spans="1:4" ht="12.75">
      <c r="A4" s="4"/>
      <c r="B4" s="5"/>
      <c r="C4" s="6" t="s">
        <v>4</v>
      </c>
      <c r="D4" s="7">
        <f>D5+D57+D87+D90+D93+D96+D114+D118+D129+D131</f>
        <v>11318999</v>
      </c>
    </row>
    <row r="5" spans="1:4" ht="12.75">
      <c r="A5" s="8"/>
      <c r="B5" s="9"/>
      <c r="C5" s="10" t="s">
        <v>5</v>
      </c>
      <c r="D5" s="11">
        <f>D6+D30+D38+D41+D43+D50+D54+D28</f>
        <v>5215634</v>
      </c>
    </row>
    <row r="6" spans="1:4" ht="12.75">
      <c r="A6" s="12"/>
      <c r="B6" s="13"/>
      <c r="C6" s="14" t="s">
        <v>6</v>
      </c>
      <c r="D6" s="15">
        <f>SUM(D7:D11)+D12+D18+D24+D26</f>
        <v>1489888</v>
      </c>
    </row>
    <row r="7" spans="1:4" ht="25.5">
      <c r="A7" s="12" t="s">
        <v>7</v>
      </c>
      <c r="B7" s="12">
        <v>1</v>
      </c>
      <c r="C7" s="16" t="s">
        <v>8</v>
      </c>
      <c r="D7" s="17">
        <v>65000</v>
      </c>
    </row>
    <row r="8" spans="1:4" ht="12.75">
      <c r="A8" s="12" t="s">
        <v>7</v>
      </c>
      <c r="B8" s="12">
        <v>2</v>
      </c>
      <c r="C8" s="16" t="s">
        <v>9</v>
      </c>
      <c r="D8" s="17">
        <v>5000</v>
      </c>
    </row>
    <row r="9" spans="1:4" ht="12.75">
      <c r="A9" s="12" t="s">
        <v>7</v>
      </c>
      <c r="B9" s="12">
        <v>3</v>
      </c>
      <c r="C9" s="16" t="s">
        <v>10</v>
      </c>
      <c r="D9" s="17">
        <v>100000</v>
      </c>
    </row>
    <row r="10" spans="1:4" ht="25.5">
      <c r="A10" s="12" t="s">
        <v>7</v>
      </c>
      <c r="B10" s="12">
        <v>4</v>
      </c>
      <c r="C10" s="16" t="s">
        <v>11</v>
      </c>
      <c r="D10" s="17">
        <v>80000</v>
      </c>
    </row>
    <row r="11" spans="1:4" ht="25.5">
      <c r="A11" s="12" t="s">
        <v>7</v>
      </c>
      <c r="B11" s="12">
        <v>5</v>
      </c>
      <c r="C11" s="16" t="s">
        <v>12</v>
      </c>
      <c r="D11" s="17">
        <v>50000</v>
      </c>
    </row>
    <row r="12" spans="1:4" ht="12.75">
      <c r="A12" s="12"/>
      <c r="B12" s="12">
        <v>5</v>
      </c>
      <c r="C12" s="18" t="s">
        <v>13</v>
      </c>
      <c r="D12" s="19">
        <f>SUM(D13:D17)</f>
        <v>776500</v>
      </c>
    </row>
    <row r="13" spans="1:4" ht="12.75">
      <c r="A13" s="12" t="s">
        <v>7</v>
      </c>
      <c r="B13" s="12" t="s">
        <v>14</v>
      </c>
      <c r="C13" s="16" t="s">
        <v>15</v>
      </c>
      <c r="D13" s="17">
        <v>72000</v>
      </c>
    </row>
    <row r="14" spans="1:4" ht="12.75">
      <c r="A14" s="12" t="s">
        <v>7</v>
      </c>
      <c r="B14" s="12" t="s">
        <v>16</v>
      </c>
      <c r="C14" s="16" t="s">
        <v>17</v>
      </c>
      <c r="D14" s="17">
        <v>165600</v>
      </c>
    </row>
    <row r="15" spans="1:4" ht="25.5">
      <c r="A15" s="12" t="s">
        <v>7</v>
      </c>
      <c r="B15" s="12" t="s">
        <v>18</v>
      </c>
      <c r="C15" s="16" t="s">
        <v>19</v>
      </c>
      <c r="D15" s="17">
        <v>500000</v>
      </c>
    </row>
    <row r="16" spans="1:4" ht="25.5">
      <c r="A16" s="12" t="s">
        <v>7</v>
      </c>
      <c r="B16" s="12" t="s">
        <v>20</v>
      </c>
      <c r="C16" s="16" t="s">
        <v>21</v>
      </c>
      <c r="D16" s="17">
        <v>25000</v>
      </c>
    </row>
    <row r="17" spans="1:4" ht="12.75">
      <c r="A17" s="12" t="s">
        <v>7</v>
      </c>
      <c r="B17" s="12" t="s">
        <v>22</v>
      </c>
      <c r="C17" s="16" t="s">
        <v>23</v>
      </c>
      <c r="D17" s="17">
        <v>13900</v>
      </c>
    </row>
    <row r="18" spans="1:4" ht="12.75">
      <c r="A18" s="12"/>
      <c r="B18" s="12">
        <v>6</v>
      </c>
      <c r="C18" s="18" t="s">
        <v>24</v>
      </c>
      <c r="D18" s="19">
        <f>SUM(D19:D23)</f>
        <v>283388</v>
      </c>
    </row>
    <row r="19" spans="1:4" ht="12.75">
      <c r="A19" s="12" t="s">
        <v>7</v>
      </c>
      <c r="B19" s="12" t="s">
        <v>25</v>
      </c>
      <c r="C19" s="16" t="s">
        <v>26</v>
      </c>
      <c r="D19" s="17">
        <v>26600</v>
      </c>
    </row>
    <row r="20" spans="1:4" ht="12.75">
      <c r="A20" s="12" t="s">
        <v>7</v>
      </c>
      <c r="B20" s="12" t="s">
        <v>27</v>
      </c>
      <c r="C20" s="16" t="s">
        <v>28</v>
      </c>
      <c r="D20" s="17">
        <v>188942</v>
      </c>
    </row>
    <row r="21" spans="1:4" ht="12.75">
      <c r="A21" s="12" t="s">
        <v>7</v>
      </c>
      <c r="B21" s="12" t="s">
        <v>29</v>
      </c>
      <c r="C21" s="16" t="s">
        <v>30</v>
      </c>
      <c r="D21" s="17">
        <v>39092</v>
      </c>
    </row>
    <row r="22" spans="1:4" ht="12.75">
      <c r="A22" s="12" t="s">
        <v>7</v>
      </c>
      <c r="B22" s="12" t="s">
        <v>31</v>
      </c>
      <c r="C22" s="16" t="s">
        <v>32</v>
      </c>
      <c r="D22" s="17">
        <v>20849</v>
      </c>
    </row>
    <row r="23" spans="1:4" ht="12.75">
      <c r="A23" s="12" t="s">
        <v>7</v>
      </c>
      <c r="B23" s="12" t="s">
        <v>33</v>
      </c>
      <c r="C23" s="16" t="s">
        <v>34</v>
      </c>
      <c r="D23" s="17">
        <v>7905</v>
      </c>
    </row>
    <row r="24" spans="1:4" ht="25.5">
      <c r="A24" s="12"/>
      <c r="B24" s="12">
        <v>7</v>
      </c>
      <c r="C24" s="18" t="s">
        <v>35</v>
      </c>
      <c r="D24" s="19">
        <f>D25</f>
        <v>10000</v>
      </c>
    </row>
    <row r="25" spans="1:4" ht="25.5">
      <c r="A25" s="12" t="s">
        <v>7</v>
      </c>
      <c r="B25" s="12" t="s">
        <v>36</v>
      </c>
      <c r="C25" s="16" t="s">
        <v>37</v>
      </c>
      <c r="D25" s="17">
        <v>10000</v>
      </c>
    </row>
    <row r="26" spans="1:4" ht="12.75">
      <c r="A26" s="12"/>
      <c r="B26" s="12">
        <v>8</v>
      </c>
      <c r="C26" s="18" t="s">
        <v>38</v>
      </c>
      <c r="D26" s="19">
        <f>D27</f>
        <v>120000</v>
      </c>
    </row>
    <row r="27" spans="1:4" ht="12.75">
      <c r="A27" s="12" t="s">
        <v>7</v>
      </c>
      <c r="B27" s="12" t="s">
        <v>39</v>
      </c>
      <c r="C27" s="16" t="s">
        <v>40</v>
      </c>
      <c r="D27" s="17">
        <v>120000</v>
      </c>
    </row>
    <row r="28" spans="1:4" ht="12.75">
      <c r="A28" s="12"/>
      <c r="B28" s="12"/>
      <c r="C28" s="14" t="s">
        <v>41</v>
      </c>
      <c r="D28" s="20">
        <f>D29</f>
        <v>30000</v>
      </c>
    </row>
    <row r="29" spans="1:4" ht="25.5">
      <c r="A29" s="12" t="s">
        <v>42</v>
      </c>
      <c r="B29" s="12">
        <v>1</v>
      </c>
      <c r="C29" s="21" t="s">
        <v>43</v>
      </c>
      <c r="D29" s="17">
        <v>30000</v>
      </c>
    </row>
    <row r="30" spans="1:4" ht="12.75">
      <c r="A30" s="12"/>
      <c r="B30" s="12"/>
      <c r="C30" s="14" t="s">
        <v>44</v>
      </c>
      <c r="D30" s="20">
        <f>SUM(D31:D37)</f>
        <v>1005000</v>
      </c>
    </row>
    <row r="31" spans="1:4" ht="38.25">
      <c r="A31" s="12" t="s">
        <v>45</v>
      </c>
      <c r="B31" s="12">
        <v>1</v>
      </c>
      <c r="C31" s="16" t="s">
        <v>170</v>
      </c>
      <c r="D31" s="17">
        <v>900000</v>
      </c>
    </row>
    <row r="32" spans="1:4" ht="12.75">
      <c r="A32" s="12" t="s">
        <v>46</v>
      </c>
      <c r="B32" s="12">
        <v>2</v>
      </c>
      <c r="C32" s="22" t="s">
        <v>47</v>
      </c>
      <c r="D32" s="17">
        <v>20000</v>
      </c>
    </row>
    <row r="33" spans="1:4" ht="38.25">
      <c r="A33" s="12" t="s">
        <v>46</v>
      </c>
      <c r="B33" s="12">
        <v>3</v>
      </c>
      <c r="C33" s="16" t="s">
        <v>48</v>
      </c>
      <c r="D33" s="17">
        <v>17000</v>
      </c>
    </row>
    <row r="34" spans="1:4" ht="38.25">
      <c r="A34" s="12" t="s">
        <v>46</v>
      </c>
      <c r="B34" s="12">
        <v>4</v>
      </c>
      <c r="C34" s="16" t="s">
        <v>49</v>
      </c>
      <c r="D34" s="17">
        <v>17000</v>
      </c>
    </row>
    <row r="35" spans="1:4" ht="38.25">
      <c r="A35" s="12" t="s">
        <v>46</v>
      </c>
      <c r="B35" s="12">
        <v>5</v>
      </c>
      <c r="C35" s="16" t="s">
        <v>50</v>
      </c>
      <c r="D35" s="17">
        <v>17000</v>
      </c>
    </row>
    <row r="36" spans="1:4" ht="38.25">
      <c r="A36" s="12" t="s">
        <v>46</v>
      </c>
      <c r="B36" s="12">
        <v>6</v>
      </c>
      <c r="C36" s="16" t="s">
        <v>51</v>
      </c>
      <c r="D36" s="17">
        <v>17000</v>
      </c>
    </row>
    <row r="37" spans="1:4" ht="38.25">
      <c r="A37" s="12" t="s">
        <v>46</v>
      </c>
      <c r="B37" s="12">
        <v>7</v>
      </c>
      <c r="C37" s="16" t="s">
        <v>52</v>
      </c>
      <c r="D37" s="17">
        <v>17000</v>
      </c>
    </row>
    <row r="38" spans="1:4" ht="12.75">
      <c r="A38" s="12"/>
      <c r="B38" s="12"/>
      <c r="C38" s="14" t="s">
        <v>53</v>
      </c>
      <c r="D38" s="20">
        <f>SUM(D39:D40)</f>
        <v>475000</v>
      </c>
    </row>
    <row r="39" spans="1:4" ht="12.75">
      <c r="A39" s="12" t="s">
        <v>54</v>
      </c>
      <c r="B39" s="12">
        <v>1</v>
      </c>
      <c r="C39" s="16" t="s">
        <v>55</v>
      </c>
      <c r="D39" s="17">
        <v>175000</v>
      </c>
    </row>
    <row r="40" spans="1:4" ht="12.75">
      <c r="A40" s="12" t="s">
        <v>54</v>
      </c>
      <c r="B40" s="12">
        <v>2</v>
      </c>
      <c r="C40" s="16" t="s">
        <v>56</v>
      </c>
      <c r="D40" s="17">
        <v>300000</v>
      </c>
    </row>
    <row r="41" spans="1:4" ht="12.75">
      <c r="A41" s="12"/>
      <c r="B41" s="13"/>
      <c r="C41" s="14" t="s">
        <v>57</v>
      </c>
      <c r="D41" s="20">
        <f>D42</f>
        <v>41080</v>
      </c>
    </row>
    <row r="42" spans="1:4" ht="12.75">
      <c r="A42" s="12" t="s">
        <v>58</v>
      </c>
      <c r="B42" s="12">
        <v>1</v>
      </c>
      <c r="C42" s="16" t="s">
        <v>59</v>
      </c>
      <c r="D42" s="17">
        <v>41080</v>
      </c>
    </row>
    <row r="43" spans="1:4" ht="12.75">
      <c r="A43" s="12"/>
      <c r="B43" s="13"/>
      <c r="C43" s="18" t="s">
        <v>60</v>
      </c>
      <c r="D43" s="20">
        <f>SUM(D44:D49)</f>
        <v>2069666</v>
      </c>
    </row>
    <row r="44" spans="1:4" ht="12.75">
      <c r="A44" s="12" t="s">
        <v>61</v>
      </c>
      <c r="B44" s="12">
        <v>1</v>
      </c>
      <c r="C44" s="16" t="s">
        <v>62</v>
      </c>
      <c r="D44" s="17">
        <v>29666</v>
      </c>
    </row>
    <row r="45" spans="1:4" ht="25.5">
      <c r="A45" s="12" t="s">
        <v>61</v>
      </c>
      <c r="B45" s="12">
        <v>2</v>
      </c>
      <c r="C45" s="16" t="s">
        <v>63</v>
      </c>
      <c r="D45" s="17">
        <v>1440000</v>
      </c>
    </row>
    <row r="46" spans="1:4" ht="51">
      <c r="A46" s="12" t="s">
        <v>64</v>
      </c>
      <c r="B46" s="12">
        <v>3</v>
      </c>
      <c r="C46" s="16" t="s">
        <v>65</v>
      </c>
      <c r="D46" s="17">
        <v>100000</v>
      </c>
    </row>
    <row r="47" spans="1:4" ht="25.5">
      <c r="A47" s="12" t="s">
        <v>64</v>
      </c>
      <c r="B47" s="12">
        <v>4</v>
      </c>
      <c r="C47" s="16" t="s">
        <v>66</v>
      </c>
      <c r="D47" s="17">
        <v>100000</v>
      </c>
    </row>
    <row r="48" spans="1:4" ht="25.5">
      <c r="A48" s="12" t="s">
        <v>61</v>
      </c>
      <c r="B48" s="12">
        <v>5</v>
      </c>
      <c r="C48" s="16" t="s">
        <v>67</v>
      </c>
      <c r="D48" s="17">
        <v>250000</v>
      </c>
    </row>
    <row r="49" spans="1:4" ht="25.5">
      <c r="A49" s="12" t="s">
        <v>61</v>
      </c>
      <c r="B49" s="12">
        <v>6</v>
      </c>
      <c r="C49" s="16" t="s">
        <v>68</v>
      </c>
      <c r="D49" s="17">
        <v>150000</v>
      </c>
    </row>
    <row r="50" spans="1:4" ht="12.75">
      <c r="A50" s="23"/>
      <c r="B50" s="23"/>
      <c r="C50" s="18" t="s">
        <v>69</v>
      </c>
      <c r="D50" s="24">
        <f>SUM(D51:D53)</f>
        <v>100000</v>
      </c>
    </row>
    <row r="51" spans="1:4" ht="25.5">
      <c r="A51" s="12" t="s">
        <v>70</v>
      </c>
      <c r="B51" s="12">
        <v>1</v>
      </c>
      <c r="C51" s="16" t="s">
        <v>71</v>
      </c>
      <c r="D51" s="17">
        <v>30000</v>
      </c>
    </row>
    <row r="52" spans="1:4" ht="38.25">
      <c r="A52" s="12" t="s">
        <v>70</v>
      </c>
      <c r="B52" s="12">
        <v>2</v>
      </c>
      <c r="C52" s="16" t="s">
        <v>72</v>
      </c>
      <c r="D52" s="17">
        <v>50000</v>
      </c>
    </row>
    <row r="53" spans="1:4" ht="12.75">
      <c r="A53" s="12" t="s">
        <v>70</v>
      </c>
      <c r="B53" s="12">
        <v>3</v>
      </c>
      <c r="C53" s="16" t="s">
        <v>73</v>
      </c>
      <c r="D53" s="17">
        <v>20000</v>
      </c>
    </row>
    <row r="54" spans="1:4" ht="12.75">
      <c r="A54" s="12"/>
      <c r="B54" s="12"/>
      <c r="C54" s="18" t="s">
        <v>74</v>
      </c>
      <c r="D54" s="20">
        <f>D55</f>
        <v>5000</v>
      </c>
    </row>
    <row r="55" spans="1:4" ht="12.75">
      <c r="A55" s="12"/>
      <c r="B55" s="12"/>
      <c r="C55" s="25" t="s">
        <v>75</v>
      </c>
      <c r="D55" s="26">
        <f>D56</f>
        <v>5000</v>
      </c>
    </row>
    <row r="56" spans="1:4" ht="12.75">
      <c r="A56" s="12" t="s">
        <v>76</v>
      </c>
      <c r="B56" s="27">
        <v>1</v>
      </c>
      <c r="C56" s="28" t="s">
        <v>77</v>
      </c>
      <c r="D56" s="29">
        <v>5000</v>
      </c>
    </row>
    <row r="57" spans="1:4" ht="25.5">
      <c r="A57" s="8"/>
      <c r="B57" s="8"/>
      <c r="C57" s="30" t="s">
        <v>78</v>
      </c>
      <c r="D57" s="31">
        <f>D58+D64+D70+D79+D81+D83+D67</f>
        <v>2856965</v>
      </c>
    </row>
    <row r="58" spans="1:4" ht="25.5">
      <c r="A58" s="12"/>
      <c r="B58" s="12"/>
      <c r="C58" s="25" t="s">
        <v>79</v>
      </c>
      <c r="D58" s="26">
        <f>SUM(D59:D63)</f>
        <v>291200</v>
      </c>
    </row>
    <row r="59" spans="1:4" ht="25.5">
      <c r="A59" s="12" t="s">
        <v>80</v>
      </c>
      <c r="B59" s="27">
        <v>1</v>
      </c>
      <c r="C59" s="32" t="s">
        <v>81</v>
      </c>
      <c r="D59" s="33">
        <v>180000</v>
      </c>
    </row>
    <row r="60" spans="1:4" ht="25.5">
      <c r="A60" s="12" t="s">
        <v>82</v>
      </c>
      <c r="B60" s="27">
        <v>2</v>
      </c>
      <c r="C60" s="32" t="s">
        <v>83</v>
      </c>
      <c r="D60" s="33">
        <v>20000</v>
      </c>
    </row>
    <row r="61" spans="1:4" ht="25.5">
      <c r="A61" s="12" t="s">
        <v>82</v>
      </c>
      <c r="B61" s="27">
        <v>3</v>
      </c>
      <c r="C61" s="32" t="s">
        <v>84</v>
      </c>
      <c r="D61" s="33">
        <v>20000</v>
      </c>
    </row>
    <row r="62" spans="1:4" ht="12.75">
      <c r="A62" s="12" t="s">
        <v>82</v>
      </c>
      <c r="B62" s="27">
        <v>4</v>
      </c>
      <c r="C62" s="32" t="s">
        <v>85</v>
      </c>
      <c r="D62" s="33">
        <v>50000</v>
      </c>
    </row>
    <row r="63" spans="1:4" ht="12.75">
      <c r="A63" s="12" t="s">
        <v>82</v>
      </c>
      <c r="B63" s="27">
        <v>5</v>
      </c>
      <c r="C63" s="32" t="s">
        <v>86</v>
      </c>
      <c r="D63" s="33">
        <v>21200</v>
      </c>
    </row>
    <row r="64" spans="1:4" ht="25.5">
      <c r="A64" s="12"/>
      <c r="B64" s="27"/>
      <c r="C64" s="25" t="s">
        <v>87</v>
      </c>
      <c r="D64" s="26">
        <f>SUM(D65:D66)</f>
        <v>2116000</v>
      </c>
    </row>
    <row r="65" spans="1:4" ht="12.75">
      <c r="A65" s="12" t="s">
        <v>80</v>
      </c>
      <c r="B65" s="27">
        <v>1</v>
      </c>
      <c r="C65" s="32" t="s">
        <v>88</v>
      </c>
      <c r="D65" s="33">
        <v>1716000</v>
      </c>
    </row>
    <row r="66" spans="1:4" ht="12.75">
      <c r="A66" s="12" t="s">
        <v>82</v>
      </c>
      <c r="B66" s="27">
        <v>2</v>
      </c>
      <c r="C66" s="32" t="s">
        <v>89</v>
      </c>
      <c r="D66" s="33">
        <v>400000</v>
      </c>
    </row>
    <row r="67" spans="1:4" ht="12.75">
      <c r="A67" s="12"/>
      <c r="B67" s="12"/>
      <c r="C67" s="25" t="s">
        <v>90</v>
      </c>
      <c r="D67" s="26">
        <f>SUM(D68:D69)</f>
        <v>171465</v>
      </c>
    </row>
    <row r="68" spans="1:4" ht="12.75">
      <c r="A68" s="12" t="s">
        <v>80</v>
      </c>
      <c r="B68" s="12">
        <v>1</v>
      </c>
      <c r="C68" s="32" t="s">
        <v>91</v>
      </c>
      <c r="D68" s="34">
        <v>71465</v>
      </c>
    </row>
    <row r="69" spans="1:4" ht="12.75">
      <c r="A69" s="12" t="s">
        <v>92</v>
      </c>
      <c r="B69" s="12">
        <v>2</v>
      </c>
      <c r="C69" s="32" t="s">
        <v>93</v>
      </c>
      <c r="D69" s="33">
        <v>100000</v>
      </c>
    </row>
    <row r="70" spans="1:4" ht="25.5">
      <c r="A70" s="12"/>
      <c r="B70" s="12"/>
      <c r="C70" s="25" t="s">
        <v>94</v>
      </c>
      <c r="D70" s="26">
        <f>SUM(D71:D78)</f>
        <v>204800</v>
      </c>
    </row>
    <row r="71" spans="1:4" ht="12.75">
      <c r="A71" s="12" t="s">
        <v>82</v>
      </c>
      <c r="B71" s="12">
        <v>1</v>
      </c>
      <c r="C71" s="35" t="s">
        <v>95</v>
      </c>
      <c r="D71" s="29">
        <v>100000</v>
      </c>
    </row>
    <row r="72" spans="1:4" ht="12.75">
      <c r="A72" s="12" t="s">
        <v>82</v>
      </c>
      <c r="B72" s="12">
        <v>2</v>
      </c>
      <c r="C72" s="36" t="s">
        <v>96</v>
      </c>
      <c r="D72" s="17">
        <v>38000</v>
      </c>
    </row>
    <row r="73" spans="1:4" ht="12.75">
      <c r="A73" s="12" t="s">
        <v>82</v>
      </c>
      <c r="B73" s="12">
        <v>3</v>
      </c>
      <c r="C73" s="16" t="s">
        <v>97</v>
      </c>
      <c r="D73" s="17">
        <v>4000</v>
      </c>
    </row>
    <row r="74" spans="1:4" ht="12.75">
      <c r="A74" s="12" t="s">
        <v>82</v>
      </c>
      <c r="B74" s="12">
        <v>4</v>
      </c>
      <c r="C74" s="16" t="s">
        <v>98</v>
      </c>
      <c r="D74" s="17">
        <v>10000</v>
      </c>
    </row>
    <row r="75" spans="1:4" ht="25.5">
      <c r="A75" s="12" t="s">
        <v>82</v>
      </c>
      <c r="B75" s="12">
        <v>5</v>
      </c>
      <c r="C75" s="16" t="s">
        <v>99</v>
      </c>
      <c r="D75" s="17">
        <v>8800</v>
      </c>
    </row>
    <row r="76" spans="1:4" ht="38.25">
      <c r="A76" s="12" t="s">
        <v>82</v>
      </c>
      <c r="B76" s="12">
        <v>6</v>
      </c>
      <c r="C76" s="16" t="s">
        <v>100</v>
      </c>
      <c r="D76" s="17">
        <v>30000</v>
      </c>
    </row>
    <row r="77" spans="1:4" ht="25.5">
      <c r="A77" s="12" t="s">
        <v>82</v>
      </c>
      <c r="B77" s="12">
        <v>7</v>
      </c>
      <c r="C77" s="16" t="s">
        <v>101</v>
      </c>
      <c r="D77" s="17">
        <v>5500</v>
      </c>
    </row>
    <row r="78" spans="1:4" ht="25.5">
      <c r="A78" s="12" t="s">
        <v>82</v>
      </c>
      <c r="B78" s="12">
        <v>8</v>
      </c>
      <c r="C78" s="16" t="s">
        <v>102</v>
      </c>
      <c r="D78" s="17">
        <v>8500</v>
      </c>
    </row>
    <row r="79" spans="1:4" ht="25.5">
      <c r="A79" s="12"/>
      <c r="B79" s="13"/>
      <c r="C79" s="25" t="s">
        <v>103</v>
      </c>
      <c r="D79" s="26">
        <f>D80</f>
        <v>5000</v>
      </c>
    </row>
    <row r="80" spans="1:4" ht="25.5">
      <c r="A80" s="12" t="s">
        <v>82</v>
      </c>
      <c r="B80" s="27">
        <v>1</v>
      </c>
      <c r="C80" s="35" t="s">
        <v>104</v>
      </c>
      <c r="D80" s="29">
        <v>5000</v>
      </c>
    </row>
    <row r="81" spans="1:4" ht="38.25">
      <c r="A81" s="12"/>
      <c r="B81" s="12"/>
      <c r="C81" s="25" t="s">
        <v>105</v>
      </c>
      <c r="D81" s="26">
        <f>D82</f>
        <v>3500</v>
      </c>
    </row>
    <row r="82" spans="1:4" ht="12.75">
      <c r="A82" s="12" t="s">
        <v>82</v>
      </c>
      <c r="B82" s="12">
        <v>1</v>
      </c>
      <c r="C82" s="36" t="s">
        <v>106</v>
      </c>
      <c r="D82" s="17">
        <v>3500</v>
      </c>
    </row>
    <row r="83" spans="1:4" ht="12.75">
      <c r="A83" s="12"/>
      <c r="B83" s="12"/>
      <c r="C83" s="25" t="s">
        <v>107</v>
      </c>
      <c r="D83" s="26">
        <f>SUM(D84:D86)</f>
        <v>65000</v>
      </c>
    </row>
    <row r="84" spans="1:4" ht="12.75">
      <c r="A84" s="12" t="s">
        <v>82</v>
      </c>
      <c r="B84" s="12">
        <v>1</v>
      </c>
      <c r="C84" s="36" t="s">
        <v>108</v>
      </c>
      <c r="D84" s="17">
        <v>35000</v>
      </c>
    </row>
    <row r="85" spans="1:4" ht="25.5">
      <c r="A85" s="12" t="s">
        <v>82</v>
      </c>
      <c r="B85" s="12">
        <v>2</v>
      </c>
      <c r="C85" s="16" t="s">
        <v>109</v>
      </c>
      <c r="D85" s="17">
        <v>25000</v>
      </c>
    </row>
    <row r="86" spans="1:4" ht="12.75">
      <c r="A86" s="12" t="s">
        <v>82</v>
      </c>
      <c r="B86" s="12">
        <v>3</v>
      </c>
      <c r="C86" s="36" t="s">
        <v>110</v>
      </c>
      <c r="D86" s="17">
        <v>5000</v>
      </c>
    </row>
    <row r="87" spans="1:4" ht="25.5">
      <c r="A87" s="8"/>
      <c r="B87" s="8"/>
      <c r="C87" s="30" t="s">
        <v>111</v>
      </c>
      <c r="D87" s="31">
        <f>SUM(D88:D89)</f>
        <v>37500</v>
      </c>
    </row>
    <row r="88" spans="1:4" ht="12.75">
      <c r="A88" s="12" t="s">
        <v>112</v>
      </c>
      <c r="B88" s="12">
        <v>1</v>
      </c>
      <c r="C88" s="16" t="s">
        <v>113</v>
      </c>
      <c r="D88" s="17">
        <v>7500</v>
      </c>
    </row>
    <row r="89" spans="1:4" ht="25.5">
      <c r="A89" s="12" t="s">
        <v>112</v>
      </c>
      <c r="B89" s="12">
        <v>2</v>
      </c>
      <c r="C89" s="16" t="s">
        <v>114</v>
      </c>
      <c r="D89" s="17">
        <v>30000</v>
      </c>
    </row>
    <row r="90" spans="1:4" ht="25.5">
      <c r="A90" s="8"/>
      <c r="B90" s="8"/>
      <c r="C90" s="30" t="s">
        <v>115</v>
      </c>
      <c r="D90" s="31">
        <f>SUM(D91:D92)</f>
        <v>11000</v>
      </c>
    </row>
    <row r="91" spans="1:4" ht="12.75">
      <c r="A91" s="12" t="s">
        <v>112</v>
      </c>
      <c r="B91" s="12">
        <v>1</v>
      </c>
      <c r="C91" s="16" t="s">
        <v>116</v>
      </c>
      <c r="D91" s="17">
        <v>6000</v>
      </c>
    </row>
    <row r="92" spans="1:4" ht="12.75">
      <c r="A92" s="12" t="s">
        <v>112</v>
      </c>
      <c r="B92" s="12">
        <v>2</v>
      </c>
      <c r="C92" s="16" t="s">
        <v>117</v>
      </c>
      <c r="D92" s="17">
        <v>5000</v>
      </c>
    </row>
    <row r="93" spans="1:4" ht="25.5">
      <c r="A93" s="8"/>
      <c r="B93" s="8"/>
      <c r="C93" s="30" t="s">
        <v>118</v>
      </c>
      <c r="D93" s="31">
        <f>D94+D95</f>
        <v>10000</v>
      </c>
    </row>
    <row r="94" spans="1:4" ht="12.75">
      <c r="A94" s="12" t="s">
        <v>112</v>
      </c>
      <c r="B94" s="12">
        <v>1</v>
      </c>
      <c r="C94" s="16" t="s">
        <v>119</v>
      </c>
      <c r="D94" s="17">
        <v>5000</v>
      </c>
    </row>
    <row r="95" spans="1:4" ht="12.75">
      <c r="A95" s="12" t="s">
        <v>120</v>
      </c>
      <c r="B95" s="12">
        <v>2</v>
      </c>
      <c r="C95" s="16" t="s">
        <v>121</v>
      </c>
      <c r="D95" s="17">
        <v>5000</v>
      </c>
    </row>
    <row r="96" spans="1:4" ht="25.5">
      <c r="A96" s="8"/>
      <c r="B96" s="8"/>
      <c r="C96" s="30" t="s">
        <v>122</v>
      </c>
      <c r="D96" s="31">
        <f>SUM(D97:D113)</f>
        <v>1621300</v>
      </c>
    </row>
    <row r="97" spans="1:4" ht="25.5">
      <c r="A97" s="12" t="s">
        <v>123</v>
      </c>
      <c r="B97" s="12">
        <v>1</v>
      </c>
      <c r="C97" s="37" t="s">
        <v>124</v>
      </c>
      <c r="D97" s="17">
        <v>119400</v>
      </c>
    </row>
    <row r="98" spans="1:4" ht="38.25">
      <c r="A98" s="12" t="s">
        <v>123</v>
      </c>
      <c r="B98" s="27">
        <v>2</v>
      </c>
      <c r="C98" s="37" t="s">
        <v>125</v>
      </c>
      <c r="D98" s="17">
        <v>122400</v>
      </c>
    </row>
    <row r="99" spans="1:4" ht="25.5">
      <c r="A99" s="12" t="s">
        <v>123</v>
      </c>
      <c r="B99" s="12">
        <v>3</v>
      </c>
      <c r="C99" s="37" t="s">
        <v>126</v>
      </c>
      <c r="D99" s="17">
        <v>120000</v>
      </c>
    </row>
    <row r="100" spans="1:4" ht="51">
      <c r="A100" s="12" t="s">
        <v>123</v>
      </c>
      <c r="B100" s="27">
        <v>4</v>
      </c>
      <c r="C100" s="37" t="s">
        <v>127</v>
      </c>
      <c r="D100" s="17">
        <v>116700</v>
      </c>
    </row>
    <row r="101" spans="1:4" ht="38.25">
      <c r="A101" s="12" t="s">
        <v>123</v>
      </c>
      <c r="B101" s="12">
        <v>5</v>
      </c>
      <c r="C101" s="37" t="s">
        <v>128</v>
      </c>
      <c r="D101" s="17">
        <v>232000</v>
      </c>
    </row>
    <row r="102" spans="1:4" ht="12.75">
      <c r="A102" s="12" t="s">
        <v>129</v>
      </c>
      <c r="B102" s="27">
        <v>6</v>
      </c>
      <c r="C102" s="37" t="s">
        <v>130</v>
      </c>
      <c r="D102" s="17">
        <v>90000</v>
      </c>
    </row>
    <row r="103" spans="1:4" ht="25.5">
      <c r="A103" s="12" t="s">
        <v>129</v>
      </c>
      <c r="B103" s="12">
        <v>7</v>
      </c>
      <c r="C103" s="37" t="s">
        <v>131</v>
      </c>
      <c r="D103" s="17">
        <v>30000</v>
      </c>
    </row>
    <row r="104" spans="1:4" ht="12.75">
      <c r="A104" s="12" t="s">
        <v>129</v>
      </c>
      <c r="B104" s="27">
        <v>8</v>
      </c>
      <c r="C104" s="37" t="s">
        <v>132</v>
      </c>
      <c r="D104" s="17">
        <v>97000</v>
      </c>
    </row>
    <row r="105" spans="1:4" ht="25.5">
      <c r="A105" s="12" t="s">
        <v>129</v>
      </c>
      <c r="B105" s="12">
        <v>9</v>
      </c>
      <c r="C105" s="37" t="s">
        <v>133</v>
      </c>
      <c r="D105" s="17">
        <v>20000</v>
      </c>
    </row>
    <row r="106" spans="1:4" ht="12.75">
      <c r="A106" s="12" t="s">
        <v>42</v>
      </c>
      <c r="B106" s="27">
        <v>10</v>
      </c>
      <c r="C106" s="37" t="s">
        <v>134</v>
      </c>
      <c r="D106" s="17">
        <v>36000</v>
      </c>
    </row>
    <row r="107" spans="1:4" ht="25.5">
      <c r="A107" s="12" t="s">
        <v>42</v>
      </c>
      <c r="B107" s="12">
        <v>11</v>
      </c>
      <c r="C107" s="37" t="s">
        <v>135</v>
      </c>
      <c r="D107" s="17">
        <v>20000</v>
      </c>
    </row>
    <row r="108" spans="1:4" ht="12.75">
      <c r="A108" s="12" t="s">
        <v>42</v>
      </c>
      <c r="B108" s="27">
        <v>12</v>
      </c>
      <c r="C108" s="37" t="s">
        <v>136</v>
      </c>
      <c r="D108" s="17">
        <v>36000</v>
      </c>
    </row>
    <row r="109" spans="1:4" ht="12.75">
      <c r="A109" s="12" t="s">
        <v>42</v>
      </c>
      <c r="B109" s="12">
        <v>13</v>
      </c>
      <c r="C109" s="37" t="s">
        <v>137</v>
      </c>
      <c r="D109" s="17">
        <v>12000</v>
      </c>
    </row>
    <row r="110" spans="1:4" ht="12.75">
      <c r="A110" s="12" t="s">
        <v>42</v>
      </c>
      <c r="B110" s="27">
        <v>14</v>
      </c>
      <c r="C110" s="37" t="s">
        <v>138</v>
      </c>
      <c r="D110" s="17">
        <v>6000</v>
      </c>
    </row>
    <row r="111" spans="1:4" ht="25.5">
      <c r="A111" s="12" t="s">
        <v>129</v>
      </c>
      <c r="B111" s="12">
        <v>15</v>
      </c>
      <c r="C111" s="37" t="s">
        <v>139</v>
      </c>
      <c r="D111" s="17">
        <v>33800</v>
      </c>
    </row>
    <row r="112" spans="1:4" ht="12.75">
      <c r="A112" s="12" t="s">
        <v>42</v>
      </c>
      <c r="B112" s="27">
        <v>16</v>
      </c>
      <c r="C112" s="37" t="s">
        <v>140</v>
      </c>
      <c r="D112" s="17">
        <v>30000</v>
      </c>
    </row>
    <row r="113" spans="1:4" ht="12.75">
      <c r="A113" s="12" t="s">
        <v>42</v>
      </c>
      <c r="B113" s="12">
        <v>17</v>
      </c>
      <c r="C113" s="37" t="s">
        <v>141</v>
      </c>
      <c r="D113" s="17">
        <v>500000</v>
      </c>
    </row>
    <row r="114" spans="1:4" ht="12.75">
      <c r="A114" s="8"/>
      <c r="B114" s="8"/>
      <c r="C114" s="30" t="s">
        <v>142</v>
      </c>
      <c r="D114" s="31">
        <f>SUM(D115:D117)</f>
        <v>359500</v>
      </c>
    </row>
    <row r="115" spans="1:4" ht="25.5">
      <c r="A115" s="12" t="s">
        <v>45</v>
      </c>
      <c r="B115" s="12">
        <v>1</v>
      </c>
      <c r="C115" s="16" t="s">
        <v>143</v>
      </c>
      <c r="D115" s="17">
        <v>250000</v>
      </c>
    </row>
    <row r="116" spans="1:4" ht="25.5">
      <c r="A116" s="12" t="s">
        <v>46</v>
      </c>
      <c r="B116" s="12">
        <v>2</v>
      </c>
      <c r="C116" s="16" t="s">
        <v>144</v>
      </c>
      <c r="D116" s="17">
        <v>69500</v>
      </c>
    </row>
    <row r="117" spans="1:4" ht="12.75">
      <c r="A117" s="12" t="s">
        <v>145</v>
      </c>
      <c r="B117" s="12">
        <v>3</v>
      </c>
      <c r="C117" s="16" t="s">
        <v>146</v>
      </c>
      <c r="D117" s="17">
        <v>40000</v>
      </c>
    </row>
    <row r="118" spans="1:4" ht="25.5">
      <c r="A118" s="8"/>
      <c r="B118" s="8"/>
      <c r="C118" s="30" t="s">
        <v>147</v>
      </c>
      <c r="D118" s="31">
        <f>SUM(D119:D120)+SUM(D122:D128)</f>
        <v>1060600</v>
      </c>
    </row>
    <row r="119" spans="1:4" ht="25.5">
      <c r="A119" s="12" t="s">
        <v>61</v>
      </c>
      <c r="B119" s="12">
        <v>1</v>
      </c>
      <c r="C119" s="16" t="s">
        <v>148</v>
      </c>
      <c r="D119" s="17">
        <v>200000</v>
      </c>
    </row>
    <row r="120" spans="1:4" ht="12.75">
      <c r="A120" s="12" t="s">
        <v>64</v>
      </c>
      <c r="B120" s="12">
        <v>2</v>
      </c>
      <c r="C120" s="36" t="s">
        <v>149</v>
      </c>
      <c r="D120" s="17">
        <v>100000</v>
      </c>
    </row>
    <row r="121" spans="1:4" ht="12.75">
      <c r="A121" s="12"/>
      <c r="B121" s="12">
        <v>3</v>
      </c>
      <c r="C121" s="14" t="s">
        <v>150</v>
      </c>
      <c r="D121" s="20">
        <f>SUM(D122:D128)</f>
        <v>760600</v>
      </c>
    </row>
    <row r="122" spans="1:4" ht="12.75">
      <c r="A122" s="12" t="s">
        <v>61</v>
      </c>
      <c r="B122" s="12" t="s">
        <v>151</v>
      </c>
      <c r="C122" s="16" t="s">
        <v>152</v>
      </c>
      <c r="D122" s="17">
        <v>30000</v>
      </c>
    </row>
    <row r="123" spans="1:4" ht="12.75">
      <c r="A123" s="12" t="s">
        <v>61</v>
      </c>
      <c r="B123" s="12" t="s">
        <v>153</v>
      </c>
      <c r="C123" s="16" t="s">
        <v>154</v>
      </c>
      <c r="D123" s="17">
        <v>35000</v>
      </c>
    </row>
    <row r="124" spans="1:4" ht="12.75">
      <c r="A124" s="12" t="s">
        <v>61</v>
      </c>
      <c r="B124" s="12" t="s">
        <v>155</v>
      </c>
      <c r="C124" s="36" t="s">
        <v>156</v>
      </c>
      <c r="D124" s="17">
        <v>53000</v>
      </c>
    </row>
    <row r="125" spans="1:4" ht="12.75">
      <c r="A125" s="12" t="s">
        <v>61</v>
      </c>
      <c r="B125" s="12" t="s">
        <v>157</v>
      </c>
      <c r="C125" s="36" t="s">
        <v>158</v>
      </c>
      <c r="D125" s="17">
        <v>490000</v>
      </c>
    </row>
    <row r="126" spans="1:4" ht="12.75">
      <c r="A126" s="12" t="s">
        <v>61</v>
      </c>
      <c r="B126" s="12" t="s">
        <v>159</v>
      </c>
      <c r="C126" s="36" t="s">
        <v>160</v>
      </c>
      <c r="D126" s="17">
        <v>70000</v>
      </c>
    </row>
    <row r="127" spans="1:4" ht="12.75">
      <c r="A127" s="12" t="s">
        <v>61</v>
      </c>
      <c r="B127" s="12" t="s">
        <v>161</v>
      </c>
      <c r="C127" s="36" t="s">
        <v>162</v>
      </c>
      <c r="D127" s="17">
        <v>12600</v>
      </c>
    </row>
    <row r="128" spans="1:4" ht="12.75">
      <c r="A128" s="12" t="s">
        <v>61</v>
      </c>
      <c r="B128" s="12" t="s">
        <v>163</v>
      </c>
      <c r="C128" s="36" t="s">
        <v>164</v>
      </c>
      <c r="D128" s="17">
        <v>70000</v>
      </c>
    </row>
    <row r="129" spans="1:4" ht="12.75">
      <c r="A129" s="8"/>
      <c r="B129" s="8"/>
      <c r="C129" s="30" t="s">
        <v>165</v>
      </c>
      <c r="D129" s="31">
        <f>D130</f>
        <v>96500</v>
      </c>
    </row>
    <row r="130" spans="1:4" ht="12.75">
      <c r="A130" s="12" t="s">
        <v>166</v>
      </c>
      <c r="B130" s="12">
        <v>1</v>
      </c>
      <c r="C130" s="16" t="s">
        <v>167</v>
      </c>
      <c r="D130" s="17">
        <v>96500</v>
      </c>
    </row>
    <row r="131" spans="1:4" ht="25.5">
      <c r="A131" s="8"/>
      <c r="B131" s="8"/>
      <c r="C131" s="30" t="s">
        <v>168</v>
      </c>
      <c r="D131" s="31">
        <f>D132+D134+D135+D136+D137</f>
        <v>50000</v>
      </c>
    </row>
    <row r="132" spans="1:4" ht="25.5">
      <c r="A132" s="12" t="s">
        <v>166</v>
      </c>
      <c r="B132" s="12">
        <v>1</v>
      </c>
      <c r="C132" s="16" t="s">
        <v>169</v>
      </c>
      <c r="D132" s="17">
        <v>50000</v>
      </c>
    </row>
    <row r="133" spans="1:4" ht="12.75">
      <c r="A133" s="38"/>
      <c r="B133" s="38"/>
      <c r="C133" s="39"/>
      <c r="D133" s="40"/>
    </row>
  </sheetData>
  <autoFilter ref="A3:D132"/>
  <mergeCells count="4">
    <mergeCell ref="A1:A2"/>
    <mergeCell ref="B1:B2"/>
    <mergeCell ref="C1:C2"/>
    <mergeCell ref="D1:D2"/>
  </mergeCells>
  <printOptions horizontalCentered="1"/>
  <pageMargins left="0.7480314960629921" right="0.3937007874015748" top="1.6929133858267718" bottom="0.3937007874015748" header="0.4330708661417323" footer="0.1968503937007874"/>
  <pageSetup firstPageNumber="153" useFirstPageNumber="1"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nr.5 la HCJ nr._____________</oddHeader>
    <oddFooter>&amp;C&amp;"Tahoma,Cursiv"&amp;8&amp;P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2007-01-26T08:57:08Z</cp:lastPrinted>
  <dcterms:created xsi:type="dcterms:W3CDTF">2007-01-23T12:12:22Z</dcterms:created>
  <dcterms:modified xsi:type="dcterms:W3CDTF">2007-01-26T08:57:15Z</dcterms:modified>
  <cp:category/>
  <cp:version/>
  <cp:contentType/>
  <cp:contentStatus/>
</cp:coreProperties>
</file>