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40" windowHeight="10620" activeTab="0"/>
  </bookViews>
  <sheets>
    <sheet name="Lista  de inv 2006 iulie (2)" sheetId="1" r:id="rId1"/>
  </sheets>
  <definedNames>
    <definedName name="_xlnm._FilterDatabase" localSheetId="0" hidden="1">'Lista  de inv 2006 iulie (2)'!$A$3:$G$87</definedName>
    <definedName name="_xlnm.Print_Titles" localSheetId="0">'Lista  de inv 2006 iulie (2)'!$1:$3</definedName>
  </definedNames>
  <calcPr fullCalcOnLoad="1"/>
</workbook>
</file>

<file path=xl/sharedStrings.xml><?xml version="1.0" encoding="utf-8"?>
<sst xmlns="http://schemas.openxmlformats.org/spreadsheetml/2006/main" count="173" uniqueCount="108">
  <si>
    <t>Nr. crt.</t>
  </si>
  <si>
    <t>Simbol 
cap bug</t>
  </si>
  <si>
    <t>Denumirea obiectivului de investiţie</t>
  </si>
  <si>
    <t>Prevederi 2006</t>
  </si>
  <si>
    <t>Influenţe      +</t>
  </si>
  <si>
    <t>Influenţe     -</t>
  </si>
  <si>
    <t>Valori rectificate</t>
  </si>
  <si>
    <t>TOTAL INVESTIŢII 2006</t>
  </si>
  <si>
    <t>CONSILIUL JUDETEAN MURES,total din care:</t>
  </si>
  <si>
    <t>Total cap 51</t>
  </si>
  <si>
    <t>51.A</t>
  </si>
  <si>
    <t xml:space="preserve">Reţea de calculatoare </t>
  </si>
  <si>
    <t>Modernizare imobil din Târgu Mureş str. Plutelor nr.1</t>
  </si>
  <si>
    <t>51.C</t>
  </si>
  <si>
    <t>SF pt.Parc tehnologic cercetare incubator parteneriat public privat cu Universitatea Petru Maior</t>
  </si>
  <si>
    <t xml:space="preserve">Hărţi topo pe suport magnetic </t>
  </si>
  <si>
    <t>Dotări (calculatoare, imprimante, GPS,aparat topo)</t>
  </si>
  <si>
    <t xml:space="preserve">Soft </t>
  </si>
  <si>
    <t xml:space="preserve">SF-uri nenominalizate </t>
  </si>
  <si>
    <t>Centrală telefonică</t>
  </si>
  <si>
    <t>Dotare pt. Program de intervenţie rapidă - Împreună pentru apărarea comunităţii</t>
  </si>
  <si>
    <t>Atomizoare</t>
  </si>
  <si>
    <t>Total cap 60</t>
  </si>
  <si>
    <t>CENTRUL MILITAR JUDETEAN  MURES</t>
  </si>
  <si>
    <t>60.C</t>
  </si>
  <si>
    <t xml:space="preserve">Dotări </t>
  </si>
  <si>
    <t>Total cap 70</t>
  </si>
  <si>
    <t>70.A</t>
  </si>
  <si>
    <t xml:space="preserve">Contribuţia Consiliului Judeţean Mureş la Programul de alimentare cu apă aprobat cu HG 1036/2004 (taxe, avize, drumuri de acces pt. localităţile Săbed, Gorneşti, Periş, Eremitu, Câmpu Cetăţii, Mătrici, Demieni, Călugăreni, Chiheru de Jos, Chiheru de Sus) </t>
  </si>
  <si>
    <t>70.C</t>
  </si>
  <si>
    <t>Participare CS Asociaţia Centrelor Europa</t>
  </si>
  <si>
    <t>Participare CS Asociaţia Mureşul 2005</t>
  </si>
  <si>
    <t>Participare CS Asociaţia Metropolitană</t>
  </si>
  <si>
    <t>Participare CS SC AQUASERV Company SA</t>
  </si>
  <si>
    <t>Total cap 80</t>
  </si>
  <si>
    <t>80.C</t>
  </si>
  <si>
    <t>Achiziţie teren pentru Parcul Industrial</t>
  </si>
  <si>
    <t>Total cap 84</t>
  </si>
  <si>
    <t>84.C</t>
  </si>
  <si>
    <t xml:space="preserve">Achiziţie de teren pentru împrejmuire gard </t>
  </si>
  <si>
    <t>Total cap 87</t>
  </si>
  <si>
    <t>87.C</t>
  </si>
  <si>
    <t>Motopompe</t>
  </si>
  <si>
    <t>Autoturisme</t>
  </si>
  <si>
    <t>UNITATI  DE  CULTURA - total din care:</t>
  </si>
  <si>
    <t xml:space="preserve">Ansamblul artistic "MURESUL"         </t>
  </si>
  <si>
    <t>67.C</t>
  </si>
  <si>
    <t>Dotări (autocar)</t>
  </si>
  <si>
    <t>SF pentru amenajare clădire cinematograf "Unirea"</t>
  </si>
  <si>
    <t>67.B</t>
  </si>
  <si>
    <t>Amenajare clădire cinematograf "Unirea"</t>
  </si>
  <si>
    <t>Achiziţionare program informatic</t>
  </si>
  <si>
    <t xml:space="preserve">Muzeul Judetean MURES                     </t>
  </si>
  <si>
    <t>SF pentru încălzire centrală la clădirea din str. Mărăşti nr. 8</t>
  </si>
  <si>
    <t>Încălzirea centrală la clădirea din str. Mărăşti nr. 8</t>
  </si>
  <si>
    <t>Obiecte muzeale</t>
  </si>
  <si>
    <t xml:space="preserve">Biblioteca Judeteana Mures              </t>
  </si>
  <si>
    <t xml:space="preserve">Restaurare clădirea secţia de Artă şi Galeria Ion Vlasiu - Biblioteca Teleki  </t>
  </si>
  <si>
    <t xml:space="preserve">Modernizare depozit de cărţi </t>
  </si>
  <si>
    <t xml:space="preserve">Administratia Palatului Culturii          </t>
  </si>
  <si>
    <t>Modernizarea instalaţiei electrice</t>
  </si>
  <si>
    <t xml:space="preserve">Filarmonica de Stat Tirgu Mures        </t>
  </si>
  <si>
    <t>Modernizarea sistemului fonic la orgă</t>
  </si>
  <si>
    <t>Teatrul pentru Copii şi Tineret "Ariel" Târgu Mureş</t>
  </si>
  <si>
    <t>Şcoala de Arte şi Meserii Târgu Mureş</t>
  </si>
  <si>
    <t>Centrul Judeţean de Conservare şi Valorificare a Tradiţiei şi Creaţiei Populare Mureş</t>
  </si>
  <si>
    <t>Dotări</t>
  </si>
  <si>
    <t>Redacţia Revistei "Vatra"</t>
  </si>
  <si>
    <t>Redacţia Revistei "Lato"</t>
  </si>
  <si>
    <t>UNITĂŢI DE ÎNVĂŢĂMÂNT</t>
  </si>
  <si>
    <t>Şcoala Specială nr.1 Târgu Mureş</t>
  </si>
  <si>
    <t>65.C</t>
  </si>
  <si>
    <t>Şcoala Specială nr.2 Târgu Mureş</t>
  </si>
  <si>
    <t>Şcoala de Arte şi Meserii (pentru copii cu deficienţe mintale) Reghin</t>
  </si>
  <si>
    <t>DIRECŢIA GENERALĂ DE ASISTENŢĂ SOCIALĂ ŞI PROTECŢIA COPILULUI MUREŞ total, din care:</t>
  </si>
  <si>
    <t>68.B</t>
  </si>
  <si>
    <t>Reabilitare termică CIA Sighişoara</t>
  </si>
  <si>
    <t>Rampe de acces la subunităţile DGASPC conf. standarde UE (fără SF)</t>
  </si>
  <si>
    <t>Contribuţia Consiliului Judeţean Mureş la proiectele PHARE 2003/2005 privind persoanele cu dizabilităţi (numai contribuţia cheltuieli eligibile)</t>
  </si>
  <si>
    <t>68.A</t>
  </si>
  <si>
    <t>Extindere reţea şi  branşament gaze naturale pt. alimentarea imobilelor din Centrul de plasament familial Sâncraiu de Mureş</t>
  </si>
  <si>
    <t>Construcţii montaj pt. proiectul Phare-Restructurarea CIA Glodeni prin înfiinţarea Centrului de Integrare prin Terapie Ocupaţională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</si>
  <si>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</si>
  <si>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</si>
  <si>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</t>
  </si>
  <si>
    <t>Construcţii montaj pt. proiectul Phare-Restructurarea CIA  Căpuşu de Câmpie prin înfiinţarea Serviciilor alternative de tip locuinţă protejată şi centru de terapie ocupaţională</t>
  </si>
  <si>
    <t>68.C</t>
  </si>
  <si>
    <t>Dotări (Calculatoare, imprimante, copiatoare,robot de bucătărie, maşină de cosit iarbă, staţie de dedurizare CIA Glodeni, microbus CRRN Brâncoveneşti, modul programe)</t>
  </si>
  <si>
    <t>Realizare releveuri-reabilitare termică CIA Sighişoara</t>
  </si>
  <si>
    <t>Expertiză termografică-reabilitare termică CIA Sighişoara</t>
  </si>
  <si>
    <t>Achiziţii imobile</t>
  </si>
  <si>
    <t xml:space="preserve">SURM                                                  </t>
  </si>
  <si>
    <t>Extindere conducta mag alim cu apă  Reghin-Fărăgău</t>
  </si>
  <si>
    <t>SF Reabilitare conductă mag. de apă Zona de Câmpie Voiniceni-Pogăceaua</t>
  </si>
  <si>
    <t>70.B</t>
  </si>
  <si>
    <t>Reabilitare conductă din oţel DN 110 Săbed-Şincai</t>
  </si>
  <si>
    <t>AEROPORT</t>
  </si>
  <si>
    <t>84.B</t>
  </si>
  <si>
    <t>Tunel</t>
  </si>
  <si>
    <t>Scară</t>
  </si>
  <si>
    <t>GPU 115 V</t>
  </si>
  <si>
    <t>Separator ulei</t>
  </si>
  <si>
    <t>Bandă</t>
  </si>
  <si>
    <t>Studiu cargo</t>
  </si>
  <si>
    <t>Studiu capacitate portată</t>
  </si>
  <si>
    <t>SERVICIUL JUDEŢEAN SALVAMONT</t>
  </si>
  <si>
    <t>54.C</t>
  </si>
  <si>
    <t>GPS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</si>
</sst>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15" applyNumberFormat="1" applyFont="1" applyBorder="1" applyAlignment="1">
      <alignment horizontal="center" vertical="center" wrapText="1"/>
      <protection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15" applyNumberFormat="1" applyFont="1" applyBorder="1" applyAlignment="1">
      <alignment horizontal="center" vertical="center" wrapText="1"/>
      <protection/>
    </xf>
    <xf numFmtId="3" fontId="1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" borderId="9" xfId="0" applyFont="1" applyFill="1" applyBorder="1" applyAlignment="1">
      <alignment/>
    </xf>
    <xf numFmtId="49" fontId="4" fillId="3" borderId="9" xfId="15" applyNumberFormat="1" applyFont="1" applyFill="1" applyBorder="1" applyAlignment="1">
      <alignment vertical="center" wrapText="1"/>
      <protection/>
    </xf>
    <xf numFmtId="3" fontId="4" fillId="3" borderId="9" xfId="0" applyNumberFormat="1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1" fillId="4" borderId="9" xfId="0" applyFont="1" applyFill="1" applyBorder="1" applyAlignment="1">
      <alignment vertical="center" wrapText="1"/>
    </xf>
    <xf numFmtId="3" fontId="1" fillId="4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49" fontId="5" fillId="5" borderId="9" xfId="15" applyNumberFormat="1" applyFont="1" applyFill="1" applyBorder="1" applyAlignment="1">
      <alignment vertical="center" wrapText="1"/>
      <protection/>
    </xf>
    <xf numFmtId="3" fontId="0" fillId="0" borderId="9" xfId="0" applyNumberFormat="1" applyFont="1" applyBorder="1" applyAlignment="1">
      <alignment/>
    </xf>
    <xf numFmtId="49" fontId="0" fillId="0" borderId="9" xfId="15" applyNumberFormat="1" applyFont="1" applyBorder="1" applyAlignment="1">
      <alignment vertical="center" wrapText="1"/>
      <protection/>
    </xf>
    <xf numFmtId="0" fontId="0" fillId="0" borderId="9" xfId="0" applyFont="1" applyBorder="1" applyAlignment="1">
      <alignment vertical="center" wrapText="1"/>
    </xf>
    <xf numFmtId="49" fontId="0" fillId="5" borderId="9" xfId="15" applyNumberFormat="1" applyFont="1" applyFill="1" applyBorder="1" applyAlignment="1">
      <alignment vertical="center" wrapText="1"/>
      <protection/>
    </xf>
    <xf numFmtId="0" fontId="6" fillId="0" borderId="9" xfId="0" applyFont="1" applyBorder="1" applyAlignment="1">
      <alignment/>
    </xf>
    <xf numFmtId="49" fontId="2" fillId="5" borderId="9" xfId="15" applyNumberFormat="1" applyFont="1" applyFill="1" applyBorder="1" applyAlignment="1">
      <alignment vertical="center" wrapText="1"/>
      <protection/>
    </xf>
    <xf numFmtId="3" fontId="2" fillId="0" borderId="9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5" borderId="9" xfId="15" applyNumberFormat="1" applyFont="1" applyFill="1" applyBorder="1" applyAlignment="1">
      <alignment horizontal="justify" vertical="center" wrapText="1"/>
      <protection/>
    </xf>
    <xf numFmtId="0" fontId="1" fillId="4" borderId="9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49" fontId="4" fillId="6" borderId="9" xfId="15" applyNumberFormat="1" applyFont="1" applyFill="1" applyBorder="1" applyAlignment="1">
      <alignment vertical="center" wrapText="1"/>
      <protection/>
    </xf>
    <xf numFmtId="3" fontId="4" fillId="6" borderId="9" xfId="0" applyNumberFormat="1" applyFont="1" applyFill="1" applyBorder="1" applyAlignment="1">
      <alignment vertical="center"/>
    </xf>
    <xf numFmtId="49" fontId="7" fillId="0" borderId="9" xfId="15" applyNumberFormat="1" applyFont="1" applyBorder="1" applyAlignment="1">
      <alignment vertical="center" wrapText="1"/>
      <protection/>
    </xf>
    <xf numFmtId="3" fontId="0" fillId="0" borderId="9" xfId="0" applyNumberFormat="1" applyFont="1" applyBorder="1" applyAlignment="1">
      <alignment wrapText="1"/>
    </xf>
    <xf numFmtId="49" fontId="8" fillId="0" borderId="9" xfId="15" applyNumberFormat="1" applyFont="1" applyBorder="1" applyAlignment="1">
      <alignment horizontal="justify" vertical="center" wrapText="1"/>
      <protection/>
    </xf>
    <xf numFmtId="49" fontId="0" fillId="0" borderId="9" xfId="15" applyNumberFormat="1" applyFont="1" applyBorder="1" applyAlignment="1">
      <alignment horizontal="justify" vertical="center" wrapText="1"/>
      <protection/>
    </xf>
    <xf numFmtId="49" fontId="5" fillId="0" borderId="9" xfId="15" applyNumberFormat="1" applyFont="1" applyBorder="1" applyAlignment="1">
      <alignment vertical="center" wrapText="1"/>
      <protection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49" fontId="8" fillId="0" borderId="9" xfId="15" applyNumberFormat="1" applyFont="1" applyBorder="1" applyAlignment="1">
      <alignment vertical="center" wrapText="1"/>
      <protection/>
    </xf>
    <xf numFmtId="0" fontId="2" fillId="0" borderId="9" xfId="0" applyFont="1" applyBorder="1" applyAlignment="1">
      <alignment horizontal="center"/>
    </xf>
    <xf numFmtId="49" fontId="9" fillId="3" borderId="9" xfId="15" applyNumberFormat="1" applyFont="1" applyFill="1" applyBorder="1" applyAlignment="1">
      <alignment vertical="center" wrapText="1"/>
      <protection/>
    </xf>
    <xf numFmtId="3" fontId="9" fillId="3" borderId="9" xfId="0" applyNumberFormat="1" applyFont="1" applyFill="1" applyBorder="1" applyAlignment="1">
      <alignment/>
    </xf>
    <xf numFmtId="3" fontId="4" fillId="6" borderId="9" xfId="0" applyNumberFormat="1" applyFont="1" applyFill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Font="1" applyFill="1" applyBorder="1" applyAlignment="1">
      <alignment/>
    </xf>
    <xf numFmtId="3" fontId="5" fillId="0" borderId="9" xfId="0" applyNumberFormat="1" applyFont="1" applyBorder="1" applyAlignment="1">
      <alignment wrapText="1"/>
    </xf>
    <xf numFmtId="0" fontId="4" fillId="6" borderId="9" xfId="0" applyFont="1" applyFill="1" applyBorder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3" sqref="K13"/>
    </sheetView>
  </sheetViews>
  <sheetFormatPr defaultColWidth="9.140625" defaultRowHeight="12.75"/>
  <cols>
    <col min="1" max="1" width="5.00390625" style="18" customWidth="1"/>
    <col min="2" max="2" width="7.421875" style="18" customWidth="1"/>
    <col min="3" max="3" width="46.140625" style="18" customWidth="1"/>
    <col min="4" max="4" width="10.421875" style="22" customWidth="1"/>
    <col min="5" max="5" width="10.00390625" style="22" customWidth="1"/>
    <col min="6" max="6" width="9.7109375" style="22" customWidth="1"/>
    <col min="7" max="7" width="10.00390625" style="22" customWidth="1"/>
    <col min="8" max="16384" width="9.140625" style="18" customWidth="1"/>
  </cols>
  <sheetData>
    <row r="1" spans="1:7" s="7" customFormat="1" ht="12.75" customHeight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5" t="s">
        <v>5</v>
      </c>
      <c r="G1" s="6" t="s">
        <v>6</v>
      </c>
    </row>
    <row r="2" spans="1:7" s="14" customFormat="1" ht="13.5" thickBot="1">
      <c r="A2" s="8"/>
      <c r="B2" s="9"/>
      <c r="C2" s="8"/>
      <c r="D2" s="10"/>
      <c r="E2" s="11"/>
      <c r="F2" s="12"/>
      <c r="G2" s="13"/>
    </row>
    <row r="3" spans="1:7" ht="13.5" thickBot="1">
      <c r="A3" s="15">
        <v>0</v>
      </c>
      <c r="B3" s="15">
        <v>1</v>
      </c>
      <c r="C3" s="15">
        <v>2</v>
      </c>
      <c r="D3" s="16">
        <v>3</v>
      </c>
      <c r="E3" s="17">
        <v>4</v>
      </c>
      <c r="F3" s="17">
        <v>5</v>
      </c>
      <c r="G3" s="17">
        <v>6</v>
      </c>
    </row>
    <row r="4" spans="1:7" ht="13.5" thickTop="1">
      <c r="A4" s="19"/>
      <c r="B4" s="19"/>
      <c r="C4" s="20" t="s">
        <v>7</v>
      </c>
      <c r="D4" s="21">
        <f>D5+D33+D72+D86+D65+D90+D98</f>
        <v>6024764</v>
      </c>
      <c r="E4" s="21">
        <f>E5+E33+E72+E86+E65+E90+E98</f>
        <v>833084</v>
      </c>
      <c r="F4" s="21">
        <f>F5+F33+F72+F86+F65+F90+F98</f>
        <v>684405</v>
      </c>
      <c r="G4" s="21">
        <f>G5+G33+G72+G86+G65+G90+G98</f>
        <v>6173443</v>
      </c>
    </row>
    <row r="5" spans="1:7" ht="12.75">
      <c r="A5" s="23"/>
      <c r="B5" s="23"/>
      <c r="C5" s="24" t="s">
        <v>8</v>
      </c>
      <c r="D5" s="25">
        <f>D6+D17+D20+D30+D26+D28</f>
        <v>2675898</v>
      </c>
      <c r="E5" s="25">
        <f>E6+E17+E20+E30+E26+E28</f>
        <v>123015</v>
      </c>
      <c r="F5" s="25">
        <f>F6+F17+F20+F30+F26+F28</f>
        <v>95815</v>
      </c>
      <c r="G5" s="25">
        <f>G6+G17+G20+G30+G26+G28</f>
        <v>2703098</v>
      </c>
    </row>
    <row r="6" spans="1:7" ht="12.75">
      <c r="A6" s="26"/>
      <c r="B6" s="26"/>
      <c r="C6" s="27" t="s">
        <v>9</v>
      </c>
      <c r="D6" s="28">
        <f>SUM(D7:D16)</f>
        <v>1037384</v>
      </c>
      <c r="E6" s="28">
        <f>SUM(E7:E16)</f>
        <v>1154</v>
      </c>
      <c r="F6" s="28">
        <f>SUM(F7:F16)</f>
        <v>80000</v>
      </c>
      <c r="G6" s="28">
        <f>SUM(G7:G16)</f>
        <v>958538</v>
      </c>
    </row>
    <row r="7" spans="1:7" ht="12.75">
      <c r="A7" s="29">
        <v>1</v>
      </c>
      <c r="B7" s="29" t="s">
        <v>10</v>
      </c>
      <c r="C7" s="30" t="s">
        <v>11</v>
      </c>
      <c r="D7" s="31">
        <v>7400</v>
      </c>
      <c r="E7" s="31"/>
      <c r="F7" s="31"/>
      <c r="G7" s="31">
        <f aca="true" t="shared" si="0" ref="G7:G16">D7+E7-F7</f>
        <v>7400</v>
      </c>
    </row>
    <row r="8" spans="1:7" ht="12.75">
      <c r="A8" s="29">
        <v>2</v>
      </c>
      <c r="B8" s="29" t="s">
        <v>10</v>
      </c>
      <c r="C8" s="32" t="s">
        <v>12</v>
      </c>
      <c r="D8" s="31">
        <v>98300</v>
      </c>
      <c r="E8" s="31"/>
      <c r="F8" s="31"/>
      <c r="G8" s="31">
        <f t="shared" si="0"/>
        <v>98300</v>
      </c>
    </row>
    <row r="9" spans="1:7" ht="25.5">
      <c r="A9" s="29">
        <v>3</v>
      </c>
      <c r="B9" s="29" t="s">
        <v>13</v>
      </c>
      <c r="C9" s="33" t="s">
        <v>14</v>
      </c>
      <c r="D9" s="31">
        <v>50000</v>
      </c>
      <c r="E9" s="31"/>
      <c r="F9" s="31"/>
      <c r="G9" s="31">
        <f t="shared" si="0"/>
        <v>50000</v>
      </c>
    </row>
    <row r="10" spans="1:7" ht="12.75">
      <c r="A10" s="29">
        <v>4</v>
      </c>
      <c r="B10" s="29" t="s">
        <v>13</v>
      </c>
      <c r="C10" s="34" t="s">
        <v>15</v>
      </c>
      <c r="D10" s="31">
        <v>260884</v>
      </c>
      <c r="E10" s="31"/>
      <c r="F10" s="31"/>
      <c r="G10" s="31">
        <f t="shared" si="0"/>
        <v>260884</v>
      </c>
    </row>
    <row r="11" spans="1:7" ht="12.75">
      <c r="A11" s="29">
        <v>5</v>
      </c>
      <c r="B11" s="29" t="s">
        <v>13</v>
      </c>
      <c r="C11" s="32" t="s">
        <v>16</v>
      </c>
      <c r="D11" s="31">
        <v>288000</v>
      </c>
      <c r="E11" s="31">
        <v>560</v>
      </c>
      <c r="F11" s="31"/>
      <c r="G11" s="31">
        <f t="shared" si="0"/>
        <v>288560</v>
      </c>
    </row>
    <row r="12" spans="1:7" ht="12.75">
      <c r="A12" s="29">
        <v>6</v>
      </c>
      <c r="B12" s="29" t="s">
        <v>13</v>
      </c>
      <c r="C12" s="34" t="s">
        <v>17</v>
      </c>
      <c r="D12" s="31">
        <v>26000</v>
      </c>
      <c r="E12" s="31">
        <v>594</v>
      </c>
      <c r="F12" s="31"/>
      <c r="G12" s="31">
        <f t="shared" si="0"/>
        <v>26594</v>
      </c>
    </row>
    <row r="13" spans="1:7" ht="12.75">
      <c r="A13" s="29">
        <v>7</v>
      </c>
      <c r="B13" s="29" t="s">
        <v>13</v>
      </c>
      <c r="C13" s="32" t="s">
        <v>18</v>
      </c>
      <c r="D13" s="31">
        <v>86700</v>
      </c>
      <c r="E13" s="31"/>
      <c r="F13" s="31"/>
      <c r="G13" s="31">
        <f t="shared" si="0"/>
        <v>86700</v>
      </c>
    </row>
    <row r="14" spans="1:7" ht="12.75">
      <c r="A14" s="29">
        <v>8</v>
      </c>
      <c r="B14" s="29" t="s">
        <v>13</v>
      </c>
      <c r="C14" s="32" t="s">
        <v>19</v>
      </c>
      <c r="D14" s="31">
        <v>120100</v>
      </c>
      <c r="E14" s="31"/>
      <c r="F14" s="31"/>
      <c r="G14" s="31">
        <f t="shared" si="0"/>
        <v>120100</v>
      </c>
    </row>
    <row r="15" spans="1:7" ht="25.5">
      <c r="A15" s="29">
        <v>9</v>
      </c>
      <c r="B15" s="29" t="s">
        <v>13</v>
      </c>
      <c r="C15" s="34" t="s">
        <v>20</v>
      </c>
      <c r="D15" s="31">
        <v>80000</v>
      </c>
      <c r="E15" s="31"/>
      <c r="F15" s="31">
        <v>80000</v>
      </c>
      <c r="G15" s="31">
        <f t="shared" si="0"/>
        <v>0</v>
      </c>
    </row>
    <row r="16" spans="1:7" ht="12.75">
      <c r="A16" s="29">
        <v>10</v>
      </c>
      <c r="B16" s="29" t="s">
        <v>13</v>
      </c>
      <c r="C16" s="34" t="s">
        <v>21</v>
      </c>
      <c r="D16" s="31">
        <v>20000</v>
      </c>
      <c r="E16" s="31"/>
      <c r="F16" s="31"/>
      <c r="G16" s="31">
        <f t="shared" si="0"/>
        <v>20000</v>
      </c>
    </row>
    <row r="17" spans="1:7" ht="12.75">
      <c r="A17" s="26"/>
      <c r="B17" s="26"/>
      <c r="C17" s="27" t="s">
        <v>22</v>
      </c>
      <c r="D17" s="28">
        <f aca="true" t="shared" si="1" ref="D17:G18">D18</f>
        <v>5000</v>
      </c>
      <c r="E17" s="28">
        <f t="shared" si="1"/>
        <v>0</v>
      </c>
      <c r="F17" s="28">
        <f t="shared" si="1"/>
        <v>0</v>
      </c>
      <c r="G17" s="28">
        <f t="shared" si="1"/>
        <v>5000</v>
      </c>
    </row>
    <row r="18" spans="1:7" s="38" customFormat="1" ht="12.75">
      <c r="A18" s="35"/>
      <c r="B18" s="35"/>
      <c r="C18" s="36" t="s">
        <v>23</v>
      </c>
      <c r="D18" s="37">
        <f t="shared" si="1"/>
        <v>5000</v>
      </c>
      <c r="E18" s="37">
        <f t="shared" si="1"/>
        <v>0</v>
      </c>
      <c r="F18" s="37">
        <f t="shared" si="1"/>
        <v>0</v>
      </c>
      <c r="G18" s="37">
        <f t="shared" si="1"/>
        <v>5000</v>
      </c>
    </row>
    <row r="19" spans="1:7" ht="12.75">
      <c r="A19" s="29">
        <v>1</v>
      </c>
      <c r="B19" s="29" t="s">
        <v>24</v>
      </c>
      <c r="C19" s="32" t="s">
        <v>25</v>
      </c>
      <c r="D19" s="31">
        <v>5000</v>
      </c>
      <c r="E19" s="31"/>
      <c r="F19" s="31"/>
      <c r="G19" s="31">
        <f>D19+E19-F19</f>
        <v>5000</v>
      </c>
    </row>
    <row r="20" spans="1:7" ht="12.75">
      <c r="A20" s="26"/>
      <c r="B20" s="26"/>
      <c r="C20" s="27" t="s">
        <v>26</v>
      </c>
      <c r="D20" s="28">
        <f>D21+D22+D23+D24+D25</f>
        <v>1179614</v>
      </c>
      <c r="E20" s="28">
        <f>E21+E22+E23+E24+E25</f>
        <v>121861</v>
      </c>
      <c r="F20" s="28">
        <f>F21+F22+F23+F24+F25</f>
        <v>0</v>
      </c>
      <c r="G20" s="28">
        <f>G21+G22+G23+G24+G25</f>
        <v>1301475</v>
      </c>
    </row>
    <row r="21" spans="1:7" ht="76.5">
      <c r="A21" s="29">
        <v>1</v>
      </c>
      <c r="B21" s="29" t="s">
        <v>27</v>
      </c>
      <c r="C21" s="39" t="s">
        <v>28</v>
      </c>
      <c r="D21" s="31">
        <v>650000</v>
      </c>
      <c r="E21" s="31">
        <v>101531</v>
      </c>
      <c r="F21" s="31"/>
      <c r="G21" s="31">
        <f>D21+E21-F21</f>
        <v>751531</v>
      </c>
    </row>
    <row r="22" spans="1:7" ht="12.75">
      <c r="A22" s="29">
        <v>2</v>
      </c>
      <c r="B22" s="29" t="s">
        <v>29</v>
      </c>
      <c r="C22" s="39" t="s">
        <v>30</v>
      </c>
      <c r="D22" s="31"/>
      <c r="E22" s="31">
        <v>330</v>
      </c>
      <c r="F22" s="31"/>
      <c r="G22" s="31">
        <f>D22+E22-F22</f>
        <v>330</v>
      </c>
    </row>
    <row r="23" spans="1:7" ht="12.75">
      <c r="A23" s="29">
        <v>3</v>
      </c>
      <c r="B23" s="29" t="s">
        <v>29</v>
      </c>
      <c r="C23" s="39" t="s">
        <v>31</v>
      </c>
      <c r="D23" s="31"/>
      <c r="E23" s="31">
        <v>20000</v>
      </c>
      <c r="F23" s="31"/>
      <c r="G23" s="31">
        <f>D23+E23-F23</f>
        <v>20000</v>
      </c>
    </row>
    <row r="24" spans="1:7" ht="12.75">
      <c r="A24" s="29">
        <v>4</v>
      </c>
      <c r="B24" s="29" t="s">
        <v>29</v>
      </c>
      <c r="C24" s="39" t="s">
        <v>32</v>
      </c>
      <c r="D24" s="31">
        <v>1000</v>
      </c>
      <c r="E24" s="31"/>
      <c r="F24" s="31"/>
      <c r="G24" s="31">
        <f>D24+E24-F24</f>
        <v>1000</v>
      </c>
    </row>
    <row r="25" spans="1:7" ht="12.75">
      <c r="A25" s="29">
        <v>5</v>
      </c>
      <c r="B25" s="29" t="s">
        <v>29</v>
      </c>
      <c r="C25" s="34" t="s">
        <v>33</v>
      </c>
      <c r="D25" s="31">
        <v>528614</v>
      </c>
      <c r="E25" s="31"/>
      <c r="F25" s="31"/>
      <c r="G25" s="31">
        <f>D25+E25-F25</f>
        <v>528614</v>
      </c>
    </row>
    <row r="26" spans="1:7" ht="12.75">
      <c r="A26" s="40"/>
      <c r="B26" s="40"/>
      <c r="C26" s="27" t="s">
        <v>34</v>
      </c>
      <c r="D26" s="28">
        <f>D27</f>
        <v>31600</v>
      </c>
      <c r="E26" s="28">
        <f>E27</f>
        <v>0</v>
      </c>
      <c r="F26" s="28">
        <f>F27</f>
        <v>0</v>
      </c>
      <c r="G26" s="28">
        <f>G27</f>
        <v>31600</v>
      </c>
    </row>
    <row r="27" spans="1:7" ht="12.75">
      <c r="A27" s="29">
        <v>1</v>
      </c>
      <c r="B27" s="29" t="s">
        <v>35</v>
      </c>
      <c r="C27" s="34" t="s">
        <v>36</v>
      </c>
      <c r="D27" s="31">
        <v>31600</v>
      </c>
      <c r="E27" s="31"/>
      <c r="F27" s="31"/>
      <c r="G27" s="31">
        <f>D27+E27-F27</f>
        <v>31600</v>
      </c>
    </row>
    <row r="28" spans="1:7" ht="12.75">
      <c r="A28" s="26"/>
      <c r="B28" s="26"/>
      <c r="C28" s="27" t="s">
        <v>37</v>
      </c>
      <c r="D28" s="28">
        <f>D29</f>
        <v>72300</v>
      </c>
      <c r="E28" s="28">
        <f>E29</f>
        <v>0</v>
      </c>
      <c r="F28" s="28">
        <f>F29</f>
        <v>0</v>
      </c>
      <c r="G28" s="28">
        <f>G29</f>
        <v>72300</v>
      </c>
    </row>
    <row r="29" spans="1:7" ht="12.75">
      <c r="A29" s="29">
        <v>1</v>
      </c>
      <c r="B29" s="29" t="s">
        <v>38</v>
      </c>
      <c r="C29" s="34" t="s">
        <v>39</v>
      </c>
      <c r="D29" s="31">
        <v>72300</v>
      </c>
      <c r="E29" s="31"/>
      <c r="F29" s="31"/>
      <c r="G29" s="31">
        <f>D29+E29-F29</f>
        <v>72300</v>
      </c>
    </row>
    <row r="30" spans="1:7" ht="12.75">
      <c r="A30" s="26"/>
      <c r="B30" s="26"/>
      <c r="C30" s="27" t="s">
        <v>40</v>
      </c>
      <c r="D30" s="28">
        <f>D31+D32</f>
        <v>350000</v>
      </c>
      <c r="E30" s="28">
        <f>E31+E32</f>
        <v>0</v>
      </c>
      <c r="F30" s="28">
        <f>F31+F32</f>
        <v>15815</v>
      </c>
      <c r="G30" s="28">
        <f>G31+G32</f>
        <v>334185</v>
      </c>
    </row>
    <row r="31" spans="1:7" ht="12.75">
      <c r="A31" s="29">
        <v>1</v>
      </c>
      <c r="B31" s="29" t="s">
        <v>41</v>
      </c>
      <c r="C31" s="34" t="s">
        <v>42</v>
      </c>
      <c r="D31" s="31">
        <v>20000</v>
      </c>
      <c r="E31" s="31"/>
      <c r="F31" s="31">
        <v>4815</v>
      </c>
      <c r="G31" s="31">
        <f>D31+E31-F31</f>
        <v>15185</v>
      </c>
    </row>
    <row r="32" spans="1:7" ht="12.75">
      <c r="A32" s="29">
        <v>2</v>
      </c>
      <c r="B32" s="29" t="s">
        <v>41</v>
      </c>
      <c r="C32" s="34" t="s">
        <v>43</v>
      </c>
      <c r="D32" s="31">
        <v>330000</v>
      </c>
      <c r="E32" s="31"/>
      <c r="F32" s="31">
        <v>11000</v>
      </c>
      <c r="G32" s="31">
        <f>D32+E32-F32</f>
        <v>319000</v>
      </c>
    </row>
    <row r="33" spans="1:7" ht="12.75">
      <c r="A33" s="41"/>
      <c r="B33" s="41"/>
      <c r="C33" s="42" t="s">
        <v>44</v>
      </c>
      <c r="D33" s="43">
        <f>D34+D39+D44+D48+D51+D54+D56+D58+D61+D63</f>
        <v>1270600</v>
      </c>
      <c r="E33" s="43">
        <f>E34+E39+E44+E48+E51+E54+E56+E58+E61+E63</f>
        <v>148720</v>
      </c>
      <c r="F33" s="43">
        <f>F34+F39+F44+F48+F51+F54+F56+F58+F61+F63</f>
        <v>17870</v>
      </c>
      <c r="G33" s="43">
        <f>G34+G39+G44+G48+G51+G54+G56+G58+G61+G63</f>
        <v>1401450</v>
      </c>
    </row>
    <row r="34" spans="1:7" ht="12.75">
      <c r="A34" s="29"/>
      <c r="B34" s="29"/>
      <c r="C34" s="44" t="s">
        <v>45</v>
      </c>
      <c r="D34" s="37">
        <f>D35+D36+D37+D38</f>
        <v>651500</v>
      </c>
      <c r="E34" s="37">
        <f>E35+E36+E37+E38</f>
        <v>0</v>
      </c>
      <c r="F34" s="37">
        <f>F35+F36+F37+F38</f>
        <v>17870</v>
      </c>
      <c r="G34" s="37">
        <f>G35+G36+G37+G38</f>
        <v>633630</v>
      </c>
    </row>
    <row r="35" spans="1:7" ht="12.75">
      <c r="A35" s="29">
        <v>1</v>
      </c>
      <c r="B35" s="29" t="s">
        <v>46</v>
      </c>
      <c r="C35" s="32" t="s">
        <v>47</v>
      </c>
      <c r="D35" s="45">
        <v>300000</v>
      </c>
      <c r="E35" s="45"/>
      <c r="F35" s="45"/>
      <c r="G35" s="31">
        <f>D35+E35-F35</f>
        <v>300000</v>
      </c>
    </row>
    <row r="36" spans="1:7" ht="12.75">
      <c r="A36" s="29">
        <v>2</v>
      </c>
      <c r="B36" s="29" t="s">
        <v>46</v>
      </c>
      <c r="C36" s="32" t="s">
        <v>48</v>
      </c>
      <c r="D36" s="31">
        <v>50000</v>
      </c>
      <c r="E36" s="31"/>
      <c r="F36" s="31">
        <v>17870</v>
      </c>
      <c r="G36" s="31">
        <f>D36+E36-F36</f>
        <v>32130</v>
      </c>
    </row>
    <row r="37" spans="1:7" ht="12.75">
      <c r="A37" s="29">
        <v>3</v>
      </c>
      <c r="B37" s="29" t="s">
        <v>49</v>
      </c>
      <c r="C37" s="32" t="s">
        <v>50</v>
      </c>
      <c r="D37" s="31">
        <f>350000-50000</f>
        <v>300000</v>
      </c>
      <c r="E37" s="31"/>
      <c r="F37" s="31"/>
      <c r="G37" s="31">
        <f>D37+E37-F37</f>
        <v>300000</v>
      </c>
    </row>
    <row r="38" spans="1:7" ht="12.75">
      <c r="A38" s="29">
        <v>4</v>
      </c>
      <c r="B38" s="29" t="s">
        <v>46</v>
      </c>
      <c r="C38" s="32" t="s">
        <v>51</v>
      </c>
      <c r="D38" s="31">
        <v>1500</v>
      </c>
      <c r="E38" s="31"/>
      <c r="F38" s="31"/>
      <c r="G38" s="31">
        <f>D38+E38-F38</f>
        <v>1500</v>
      </c>
    </row>
    <row r="39" spans="1:7" ht="12.75">
      <c r="A39" s="29"/>
      <c r="B39" s="29"/>
      <c r="C39" s="44" t="s">
        <v>52</v>
      </c>
      <c r="D39" s="37">
        <f>D41+D42+D40+D43</f>
        <v>224700</v>
      </c>
      <c r="E39" s="37">
        <f>E41+E42+E40+E43</f>
        <v>28720</v>
      </c>
      <c r="F39" s="37">
        <f>F41+F42+F40+F43</f>
        <v>0</v>
      </c>
      <c r="G39" s="37">
        <f>G41+G42+G40+G43</f>
        <v>253420</v>
      </c>
    </row>
    <row r="40" spans="1:7" ht="25.5">
      <c r="A40" s="29">
        <v>1</v>
      </c>
      <c r="B40" s="29" t="s">
        <v>46</v>
      </c>
      <c r="C40" s="46" t="s">
        <v>53</v>
      </c>
      <c r="D40" s="31">
        <v>2000</v>
      </c>
      <c r="E40" s="31"/>
      <c r="F40" s="31"/>
      <c r="G40" s="31">
        <f>D40+E40-F40</f>
        <v>2000</v>
      </c>
    </row>
    <row r="41" spans="1:7" ht="12.75">
      <c r="A41" s="29">
        <v>2</v>
      </c>
      <c r="B41" s="29" t="s">
        <v>46</v>
      </c>
      <c r="C41" s="47" t="s">
        <v>51</v>
      </c>
      <c r="D41" s="31">
        <v>1500</v>
      </c>
      <c r="E41" s="31"/>
      <c r="F41" s="31"/>
      <c r="G41" s="31">
        <f>D41+E41-F41</f>
        <v>1500</v>
      </c>
    </row>
    <row r="42" spans="1:7" ht="12.75">
      <c r="A42" s="29">
        <v>3</v>
      </c>
      <c r="B42" s="29" t="s">
        <v>49</v>
      </c>
      <c r="C42" s="47" t="s">
        <v>54</v>
      </c>
      <c r="D42" s="31">
        <v>218000</v>
      </c>
      <c r="E42" s="31">
        <v>28720</v>
      </c>
      <c r="F42" s="31"/>
      <c r="G42" s="31">
        <f>D42+E42-F42</f>
        <v>246720</v>
      </c>
    </row>
    <row r="43" spans="1:7" ht="12.75">
      <c r="A43" s="29">
        <v>4</v>
      </c>
      <c r="B43" s="29" t="s">
        <v>46</v>
      </c>
      <c r="C43" s="47" t="s">
        <v>55</v>
      </c>
      <c r="D43" s="31">
        <v>3200</v>
      </c>
      <c r="E43" s="31"/>
      <c r="F43" s="31"/>
      <c r="G43" s="31">
        <f>D43+E43-F43</f>
        <v>3200</v>
      </c>
    </row>
    <row r="44" spans="1:7" ht="12.75">
      <c r="A44" s="29"/>
      <c r="B44" s="29"/>
      <c r="C44" s="44" t="s">
        <v>56</v>
      </c>
      <c r="D44" s="37">
        <f>D45+D46+D47</f>
        <v>201500</v>
      </c>
      <c r="E44" s="37">
        <f>E45+E46+E47</f>
        <v>0</v>
      </c>
      <c r="F44" s="37">
        <f>F45+F46+F47</f>
        <v>0</v>
      </c>
      <c r="G44" s="37">
        <f>G45+G46+G47</f>
        <v>201500</v>
      </c>
    </row>
    <row r="45" spans="1:7" ht="25.5">
      <c r="A45" s="29">
        <v>1</v>
      </c>
      <c r="B45" s="29" t="s">
        <v>49</v>
      </c>
      <c r="C45" s="48" t="s">
        <v>57</v>
      </c>
      <c r="D45" s="31">
        <v>100000</v>
      </c>
      <c r="E45" s="31"/>
      <c r="F45" s="31"/>
      <c r="G45" s="31">
        <f>D45+E45-F45</f>
        <v>100000</v>
      </c>
    </row>
    <row r="46" spans="1:7" ht="12.75">
      <c r="A46" s="29">
        <v>2</v>
      </c>
      <c r="B46" s="29" t="s">
        <v>46</v>
      </c>
      <c r="C46" s="48" t="s">
        <v>58</v>
      </c>
      <c r="D46" s="31">
        <v>100000</v>
      </c>
      <c r="E46" s="31"/>
      <c r="F46" s="31"/>
      <c r="G46" s="31">
        <f>D46+E46-F46</f>
        <v>100000</v>
      </c>
    </row>
    <row r="47" spans="1:7" ht="12.75">
      <c r="A47" s="29">
        <v>3</v>
      </c>
      <c r="B47" s="29" t="s">
        <v>46</v>
      </c>
      <c r="C47" s="48" t="s">
        <v>51</v>
      </c>
      <c r="D47" s="31">
        <v>1500</v>
      </c>
      <c r="E47" s="31"/>
      <c r="F47" s="31"/>
      <c r="G47" s="31">
        <f>D47+E47-F47</f>
        <v>1500</v>
      </c>
    </row>
    <row r="48" spans="1:7" ht="12.75">
      <c r="A48" s="29"/>
      <c r="B48" s="29"/>
      <c r="C48" s="44" t="s">
        <v>59</v>
      </c>
      <c r="D48" s="37">
        <f>D49+D50</f>
        <v>81500</v>
      </c>
      <c r="E48" s="37">
        <f>E49+E50</f>
        <v>120000</v>
      </c>
      <c r="F48" s="37">
        <f>F49+F50</f>
        <v>0</v>
      </c>
      <c r="G48" s="37">
        <f>G49+G50</f>
        <v>201500</v>
      </c>
    </row>
    <row r="49" spans="1:7" ht="12.75">
      <c r="A49" s="29">
        <v>1</v>
      </c>
      <c r="B49" s="29" t="s">
        <v>49</v>
      </c>
      <c r="C49" s="30" t="s">
        <v>60</v>
      </c>
      <c r="D49" s="31">
        <v>80000</v>
      </c>
      <c r="E49" s="31">
        <v>120000</v>
      </c>
      <c r="F49" s="31"/>
      <c r="G49" s="31">
        <f>D49+E49-F49</f>
        <v>200000</v>
      </c>
    </row>
    <row r="50" spans="1:7" ht="12.75">
      <c r="A50" s="29">
        <v>2</v>
      </c>
      <c r="B50" s="29" t="s">
        <v>46</v>
      </c>
      <c r="C50" s="30" t="s">
        <v>51</v>
      </c>
      <c r="D50" s="31">
        <v>1500</v>
      </c>
      <c r="E50" s="31"/>
      <c r="F50" s="31"/>
      <c r="G50" s="31">
        <f>D50+E50-F50</f>
        <v>1500</v>
      </c>
    </row>
    <row r="51" spans="1:7" ht="12.75">
      <c r="A51" s="29"/>
      <c r="B51" s="29"/>
      <c r="C51" s="44" t="s">
        <v>61</v>
      </c>
      <c r="D51" s="37">
        <f>D52+D53</f>
        <v>101500</v>
      </c>
      <c r="E51" s="37">
        <f>E52+E53</f>
        <v>0</v>
      </c>
      <c r="F51" s="37">
        <f>F52+F53</f>
        <v>0</v>
      </c>
      <c r="G51" s="37">
        <f>G52+G53</f>
        <v>101500</v>
      </c>
    </row>
    <row r="52" spans="1:7" ht="12.75">
      <c r="A52" s="29">
        <v>1</v>
      </c>
      <c r="B52" s="29" t="s">
        <v>49</v>
      </c>
      <c r="C52" s="48" t="s">
        <v>62</v>
      </c>
      <c r="D52" s="31">
        <v>100000</v>
      </c>
      <c r="E52" s="31"/>
      <c r="F52" s="31"/>
      <c r="G52" s="31">
        <f>D52+E52-F52</f>
        <v>100000</v>
      </c>
    </row>
    <row r="53" spans="1:7" ht="12.75">
      <c r="A53" s="29">
        <v>2</v>
      </c>
      <c r="B53" s="29" t="s">
        <v>46</v>
      </c>
      <c r="C53" s="48" t="s">
        <v>51</v>
      </c>
      <c r="D53" s="31">
        <v>1500</v>
      </c>
      <c r="E53" s="31"/>
      <c r="F53" s="31"/>
      <c r="G53" s="31">
        <f>D53+E53-F53</f>
        <v>1500</v>
      </c>
    </row>
    <row r="54" spans="1:7" s="52" customFormat="1" ht="25.5">
      <c r="A54" s="49"/>
      <c r="B54" s="50"/>
      <c r="C54" s="44" t="s">
        <v>63</v>
      </c>
      <c r="D54" s="51">
        <f>D55</f>
        <v>1500</v>
      </c>
      <c r="E54" s="51">
        <f>E55</f>
        <v>0</v>
      </c>
      <c r="F54" s="51">
        <f>F55</f>
        <v>0</v>
      </c>
      <c r="G54" s="51">
        <f>G55</f>
        <v>1500</v>
      </c>
    </row>
    <row r="55" spans="1:7" ht="12.75">
      <c r="A55" s="29">
        <v>1</v>
      </c>
      <c r="B55" s="53" t="s">
        <v>46</v>
      </c>
      <c r="C55" s="54" t="s">
        <v>51</v>
      </c>
      <c r="D55" s="31">
        <v>1500</v>
      </c>
      <c r="E55" s="31"/>
      <c r="F55" s="31"/>
      <c r="G55" s="31">
        <f>D55+E55-F55</f>
        <v>1500</v>
      </c>
    </row>
    <row r="56" spans="1:7" s="52" customFormat="1" ht="12.75">
      <c r="A56" s="49"/>
      <c r="B56" s="50"/>
      <c r="C56" s="44" t="s">
        <v>64</v>
      </c>
      <c r="D56" s="51">
        <f>D57</f>
        <v>1500</v>
      </c>
      <c r="E56" s="51">
        <f>E57</f>
        <v>0</v>
      </c>
      <c r="F56" s="51">
        <f>F57</f>
        <v>0</v>
      </c>
      <c r="G56" s="51">
        <f>G57</f>
        <v>1500</v>
      </c>
    </row>
    <row r="57" spans="1:7" ht="12.75">
      <c r="A57" s="29">
        <v>1</v>
      </c>
      <c r="B57" s="53" t="s">
        <v>46</v>
      </c>
      <c r="C57" s="54" t="s">
        <v>51</v>
      </c>
      <c r="D57" s="31">
        <v>1500</v>
      </c>
      <c r="E57" s="31"/>
      <c r="F57" s="31"/>
      <c r="G57" s="31">
        <f>D57+E57-F57</f>
        <v>1500</v>
      </c>
    </row>
    <row r="58" spans="1:7" s="52" customFormat="1" ht="25.5">
      <c r="A58" s="49"/>
      <c r="B58" s="50"/>
      <c r="C58" s="44" t="s">
        <v>65</v>
      </c>
      <c r="D58" s="51">
        <f>D59+D60</f>
        <v>3900</v>
      </c>
      <c r="E58" s="51">
        <f>E59+E60</f>
        <v>0</v>
      </c>
      <c r="F58" s="51">
        <f>F59+F60</f>
        <v>0</v>
      </c>
      <c r="G58" s="51">
        <f>G59+G60</f>
        <v>3900</v>
      </c>
    </row>
    <row r="59" spans="1:7" ht="12.75">
      <c r="A59" s="29">
        <v>1</v>
      </c>
      <c r="B59" s="53" t="s">
        <v>46</v>
      </c>
      <c r="C59" s="54" t="s">
        <v>51</v>
      </c>
      <c r="D59" s="31">
        <v>1500</v>
      </c>
      <c r="E59" s="31"/>
      <c r="F59" s="31"/>
      <c r="G59" s="31">
        <f>D59+E59-F59</f>
        <v>1500</v>
      </c>
    </row>
    <row r="60" spans="1:7" ht="12.75">
      <c r="A60" s="29">
        <v>2</v>
      </c>
      <c r="B60" s="53" t="s">
        <v>46</v>
      </c>
      <c r="C60" s="54" t="s">
        <v>66</v>
      </c>
      <c r="D60" s="31">
        <v>2400</v>
      </c>
      <c r="E60" s="31"/>
      <c r="F60" s="31"/>
      <c r="G60" s="31">
        <f>D60+E60-F60</f>
        <v>2400</v>
      </c>
    </row>
    <row r="61" spans="1:7" s="52" customFormat="1" ht="12.75">
      <c r="A61" s="49"/>
      <c r="B61" s="50"/>
      <c r="C61" s="44" t="s">
        <v>67</v>
      </c>
      <c r="D61" s="51">
        <f>D62</f>
        <v>1500</v>
      </c>
      <c r="E61" s="51">
        <f>E62</f>
        <v>0</v>
      </c>
      <c r="F61" s="51">
        <f>F62</f>
        <v>0</v>
      </c>
      <c r="G61" s="51">
        <f>G62</f>
        <v>1500</v>
      </c>
    </row>
    <row r="62" spans="1:7" ht="12.75">
      <c r="A62" s="29">
        <v>1</v>
      </c>
      <c r="B62" s="53" t="s">
        <v>46</v>
      </c>
      <c r="C62" s="54" t="s">
        <v>51</v>
      </c>
      <c r="D62" s="31">
        <v>1500</v>
      </c>
      <c r="E62" s="31"/>
      <c r="F62" s="31"/>
      <c r="G62" s="31">
        <f>D62+E62-F62</f>
        <v>1500</v>
      </c>
    </row>
    <row r="63" spans="1:7" s="52" customFormat="1" ht="12.75">
      <c r="A63" s="49"/>
      <c r="B63" s="50"/>
      <c r="C63" s="44" t="s">
        <v>68</v>
      </c>
      <c r="D63" s="51">
        <f>D64</f>
        <v>1500</v>
      </c>
      <c r="E63" s="51">
        <f>E64</f>
        <v>0</v>
      </c>
      <c r="F63" s="51">
        <f>F64</f>
        <v>0</v>
      </c>
      <c r="G63" s="51">
        <f>G64</f>
        <v>1500</v>
      </c>
    </row>
    <row r="64" spans="1:7" ht="12.75">
      <c r="A64" s="29">
        <v>1</v>
      </c>
      <c r="B64" s="53" t="s">
        <v>46</v>
      </c>
      <c r="C64" s="54" t="s">
        <v>51</v>
      </c>
      <c r="D64" s="31">
        <v>1500</v>
      </c>
      <c r="E64" s="31"/>
      <c r="F64" s="31"/>
      <c r="G64" s="31">
        <f>D64+E64-F64</f>
        <v>1500</v>
      </c>
    </row>
    <row r="65" spans="1:7" ht="12.75">
      <c r="A65" s="29"/>
      <c r="B65" s="55"/>
      <c r="C65" s="56" t="s">
        <v>69</v>
      </c>
      <c r="D65" s="57">
        <f>D66+D68+D70</f>
        <v>4500</v>
      </c>
      <c r="E65" s="57">
        <f>E66+E68+E70</f>
        <v>0</v>
      </c>
      <c r="F65" s="57">
        <f>F66+F68+F70</f>
        <v>0</v>
      </c>
      <c r="G65" s="57">
        <f>G66+G68+G70</f>
        <v>4500</v>
      </c>
    </row>
    <row r="66" spans="1:7" ht="12.75">
      <c r="A66" s="29"/>
      <c r="B66" s="53"/>
      <c r="C66" s="44" t="s">
        <v>70</v>
      </c>
      <c r="D66" s="51">
        <f>D67</f>
        <v>1500</v>
      </c>
      <c r="E66" s="51">
        <f>E67</f>
        <v>0</v>
      </c>
      <c r="F66" s="51">
        <f>F67</f>
        <v>0</v>
      </c>
      <c r="G66" s="51">
        <f>G67</f>
        <v>1500</v>
      </c>
    </row>
    <row r="67" spans="1:7" ht="12.75">
      <c r="A67" s="29">
        <v>1</v>
      </c>
      <c r="B67" s="53" t="s">
        <v>71</v>
      </c>
      <c r="C67" s="54" t="s">
        <v>51</v>
      </c>
      <c r="D67" s="31">
        <v>1500</v>
      </c>
      <c r="E67" s="31"/>
      <c r="F67" s="31"/>
      <c r="G67" s="31">
        <f>D67+E67-F67</f>
        <v>1500</v>
      </c>
    </row>
    <row r="68" spans="1:7" ht="12.75">
      <c r="A68" s="29"/>
      <c r="B68" s="53"/>
      <c r="C68" s="44" t="s">
        <v>72</v>
      </c>
      <c r="D68" s="51">
        <f>D69</f>
        <v>1500</v>
      </c>
      <c r="E68" s="51">
        <f>E69</f>
        <v>0</v>
      </c>
      <c r="F68" s="51">
        <f>F69</f>
        <v>0</v>
      </c>
      <c r="G68" s="51">
        <f>G69</f>
        <v>1500</v>
      </c>
    </row>
    <row r="69" spans="1:7" ht="12.75">
      <c r="A69" s="29">
        <v>1</v>
      </c>
      <c r="B69" s="53" t="s">
        <v>71</v>
      </c>
      <c r="C69" s="54" t="s">
        <v>51</v>
      </c>
      <c r="D69" s="31">
        <v>1500</v>
      </c>
      <c r="E69" s="31"/>
      <c r="F69" s="31"/>
      <c r="G69" s="31">
        <f>D69+E69-F69</f>
        <v>1500</v>
      </c>
    </row>
    <row r="70" spans="1:7" ht="25.5">
      <c r="A70" s="29"/>
      <c r="B70" s="53"/>
      <c r="C70" s="44" t="s">
        <v>73</v>
      </c>
      <c r="D70" s="51">
        <f>D71</f>
        <v>1500</v>
      </c>
      <c r="E70" s="51">
        <f>E71</f>
        <v>0</v>
      </c>
      <c r="F70" s="51">
        <f>F71</f>
        <v>0</v>
      </c>
      <c r="G70" s="51">
        <f>G71</f>
        <v>1500</v>
      </c>
    </row>
    <row r="71" spans="1:7" ht="12.75">
      <c r="A71" s="29">
        <v>1</v>
      </c>
      <c r="B71" s="53" t="s">
        <v>71</v>
      </c>
      <c r="C71" s="54" t="s">
        <v>51</v>
      </c>
      <c r="D71" s="31">
        <v>1500</v>
      </c>
      <c r="E71" s="31"/>
      <c r="F71" s="31"/>
      <c r="G71" s="31">
        <f>D71+E71-F71</f>
        <v>1500</v>
      </c>
    </row>
    <row r="72" spans="1:7" ht="38.25">
      <c r="A72" s="41"/>
      <c r="B72" s="41"/>
      <c r="C72" s="42" t="s">
        <v>74</v>
      </c>
      <c r="D72" s="58">
        <f>SUM(D73:D85)</f>
        <v>1300450</v>
      </c>
      <c r="E72" s="58">
        <f>SUM(E73:E85)</f>
        <v>552000</v>
      </c>
      <c r="F72" s="58">
        <f>SUM(F73:F85)</f>
        <v>552000</v>
      </c>
      <c r="G72" s="58">
        <f>SUM(G73:G85)</f>
        <v>1300450</v>
      </c>
    </row>
    <row r="73" spans="1:7" ht="12.75">
      <c r="A73" s="29">
        <v>1</v>
      </c>
      <c r="B73" s="29" t="s">
        <v>75</v>
      </c>
      <c r="C73" s="32" t="s">
        <v>76</v>
      </c>
      <c r="D73" s="31">
        <v>0</v>
      </c>
      <c r="E73" s="31"/>
      <c r="F73" s="31"/>
      <c r="G73" s="31">
        <f aca="true" t="shared" si="2" ref="G73:G85">D73+E73-F73</f>
        <v>0</v>
      </c>
    </row>
    <row r="74" spans="1:7" ht="25.5">
      <c r="A74" s="29">
        <v>2</v>
      </c>
      <c r="B74" s="29" t="s">
        <v>75</v>
      </c>
      <c r="C74" s="32" t="s">
        <v>77</v>
      </c>
      <c r="D74" s="31">
        <v>35000</v>
      </c>
      <c r="E74" s="31"/>
      <c r="F74" s="31"/>
      <c r="G74" s="31">
        <f t="shared" si="2"/>
        <v>35000</v>
      </c>
    </row>
    <row r="75" spans="1:7" ht="38.25">
      <c r="A75" s="29">
        <v>3</v>
      </c>
      <c r="B75" s="29" t="s">
        <v>75</v>
      </c>
      <c r="C75" s="32" t="s">
        <v>78</v>
      </c>
      <c r="D75" s="31">
        <v>0</v>
      </c>
      <c r="E75" s="31"/>
      <c r="F75" s="31"/>
      <c r="G75" s="31">
        <f t="shared" si="2"/>
        <v>0</v>
      </c>
    </row>
    <row r="76" spans="1:7" ht="38.25">
      <c r="A76" s="29">
        <v>4</v>
      </c>
      <c r="B76" s="29" t="s">
        <v>79</v>
      </c>
      <c r="C76" s="32" t="s">
        <v>80</v>
      </c>
      <c r="D76" s="31">
        <v>70000</v>
      </c>
      <c r="E76" s="31"/>
      <c r="F76" s="31"/>
      <c r="G76" s="31">
        <f t="shared" si="2"/>
        <v>70000</v>
      </c>
    </row>
    <row r="77" spans="1:7" ht="38.25">
      <c r="A77" s="29">
        <v>5</v>
      </c>
      <c r="B77" s="29" t="s">
        <v>75</v>
      </c>
      <c r="C77" s="32" t="s">
        <v>81</v>
      </c>
      <c r="D77" s="31">
        <v>204000</v>
      </c>
      <c r="E77" s="31"/>
      <c r="F77" s="31">
        <v>102000</v>
      </c>
      <c r="G77" s="31">
        <f t="shared" si="2"/>
        <v>102000</v>
      </c>
    </row>
    <row r="78" spans="1:7" ht="51">
      <c r="A78" s="29">
        <v>6</v>
      </c>
      <c r="B78" s="29" t="s">
        <v>75</v>
      </c>
      <c r="C78" s="32" t="s">
        <v>82</v>
      </c>
      <c r="D78" s="31">
        <v>225000</v>
      </c>
      <c r="E78" s="31"/>
      <c r="F78" s="31">
        <v>110000</v>
      </c>
      <c r="G78" s="31">
        <f t="shared" si="2"/>
        <v>115000</v>
      </c>
    </row>
    <row r="79" spans="1:7" ht="38.25">
      <c r="A79" s="29">
        <v>7</v>
      </c>
      <c r="B79" s="29" t="s">
        <v>75</v>
      </c>
      <c r="C79" s="32" t="s">
        <v>83</v>
      </c>
      <c r="D79" s="31">
        <v>218000</v>
      </c>
      <c r="E79" s="31"/>
      <c r="F79" s="31">
        <v>110000</v>
      </c>
      <c r="G79" s="31">
        <f t="shared" si="2"/>
        <v>108000</v>
      </c>
    </row>
    <row r="80" spans="1:7" ht="51">
      <c r="A80" s="29">
        <v>8</v>
      </c>
      <c r="B80" s="29" t="s">
        <v>75</v>
      </c>
      <c r="C80" s="32" t="s">
        <v>84</v>
      </c>
      <c r="D80" s="31">
        <v>221000</v>
      </c>
      <c r="E80" s="31"/>
      <c r="F80" s="31">
        <v>110000</v>
      </c>
      <c r="G80" s="31">
        <f t="shared" si="2"/>
        <v>111000</v>
      </c>
    </row>
    <row r="81" spans="1:7" ht="51">
      <c r="A81" s="29">
        <v>9</v>
      </c>
      <c r="B81" s="29" t="s">
        <v>75</v>
      </c>
      <c r="C81" s="32" t="s">
        <v>85</v>
      </c>
      <c r="D81" s="31">
        <v>232000</v>
      </c>
      <c r="E81" s="31"/>
      <c r="F81" s="31">
        <v>120000</v>
      </c>
      <c r="G81" s="31">
        <f t="shared" si="2"/>
        <v>112000</v>
      </c>
    </row>
    <row r="82" spans="1:7" ht="51">
      <c r="A82" s="29">
        <v>10</v>
      </c>
      <c r="B82" s="29" t="s">
        <v>86</v>
      </c>
      <c r="C82" s="32" t="s">
        <v>87</v>
      </c>
      <c r="D82" s="31">
        <v>79500</v>
      </c>
      <c r="E82" s="31">
        <v>110500</v>
      </c>
      <c r="F82" s="31"/>
      <c r="G82" s="31">
        <f t="shared" si="2"/>
        <v>190000</v>
      </c>
    </row>
    <row r="83" spans="1:7" ht="12.75">
      <c r="A83" s="29">
        <v>11</v>
      </c>
      <c r="B83" s="29" t="s">
        <v>86</v>
      </c>
      <c r="C83" s="32" t="s">
        <v>88</v>
      </c>
      <c r="D83" s="31">
        <v>12000</v>
      </c>
      <c r="E83" s="31"/>
      <c r="F83" s="31"/>
      <c r="G83" s="31">
        <f t="shared" si="2"/>
        <v>12000</v>
      </c>
    </row>
    <row r="84" spans="1:7" ht="25.5">
      <c r="A84" s="29">
        <v>12</v>
      </c>
      <c r="B84" s="29" t="s">
        <v>86</v>
      </c>
      <c r="C84" s="32" t="s">
        <v>89</v>
      </c>
      <c r="D84" s="31">
        <v>3950</v>
      </c>
      <c r="E84" s="31"/>
      <c r="F84" s="31"/>
      <c r="G84" s="31">
        <f t="shared" si="2"/>
        <v>3950</v>
      </c>
    </row>
    <row r="85" spans="1:7" ht="12.75">
      <c r="A85" s="29">
        <v>13</v>
      </c>
      <c r="B85" s="29" t="s">
        <v>86</v>
      </c>
      <c r="C85" s="32" t="s">
        <v>90</v>
      </c>
      <c r="D85" s="31"/>
      <c r="E85" s="31">
        <v>441500</v>
      </c>
      <c r="F85" s="31"/>
      <c r="G85" s="31">
        <f t="shared" si="2"/>
        <v>441500</v>
      </c>
    </row>
    <row r="86" spans="1:7" ht="12.75">
      <c r="A86" s="41"/>
      <c r="B86" s="41"/>
      <c r="C86" s="42" t="s">
        <v>91</v>
      </c>
      <c r="D86" s="58">
        <f>D87+D88+D89</f>
        <v>216816</v>
      </c>
      <c r="E86" s="58">
        <f>E87+E88+E89</f>
        <v>0</v>
      </c>
      <c r="F86" s="58">
        <f>F87+F88+F89</f>
        <v>0</v>
      </c>
      <c r="G86" s="58">
        <f>G87+G88+G89</f>
        <v>216816</v>
      </c>
    </row>
    <row r="87" spans="1:7" ht="25.5">
      <c r="A87" s="29">
        <v>1</v>
      </c>
      <c r="B87" s="29" t="s">
        <v>27</v>
      </c>
      <c r="C87" s="32" t="s">
        <v>92</v>
      </c>
      <c r="D87" s="31">
        <v>159816</v>
      </c>
      <c r="E87" s="31"/>
      <c r="F87" s="31"/>
      <c r="G87" s="31">
        <f>D87+E87-F87</f>
        <v>159816</v>
      </c>
    </row>
    <row r="88" spans="1:7" ht="25.5">
      <c r="A88" s="29">
        <v>2</v>
      </c>
      <c r="B88" s="29" t="s">
        <v>29</v>
      </c>
      <c r="C88" s="59" t="s">
        <v>93</v>
      </c>
      <c r="D88" s="31">
        <v>50000</v>
      </c>
      <c r="E88" s="31"/>
      <c r="F88" s="31"/>
      <c r="G88" s="31">
        <f>D88+E88-F88</f>
        <v>50000</v>
      </c>
    </row>
    <row r="89" spans="1:7" ht="12.75">
      <c r="A89" s="60">
        <v>3</v>
      </c>
      <c r="B89" s="29" t="s">
        <v>94</v>
      </c>
      <c r="C89" s="61" t="s">
        <v>95</v>
      </c>
      <c r="D89" s="31">
        <v>7000</v>
      </c>
      <c r="E89" s="31"/>
      <c r="F89" s="31"/>
      <c r="G89" s="31">
        <f>D89+E89-F89</f>
        <v>7000</v>
      </c>
    </row>
    <row r="90" spans="1:7" s="63" customFormat="1" ht="12.75">
      <c r="A90" s="62"/>
      <c r="B90" s="62"/>
      <c r="C90" s="62" t="s">
        <v>96</v>
      </c>
      <c r="D90" s="58">
        <f>SUM(D91:D97)</f>
        <v>550000</v>
      </c>
      <c r="E90" s="58">
        <f>SUM(E91:E97)</f>
        <v>9349</v>
      </c>
      <c r="F90" s="58">
        <f>SUM(F91:F97)</f>
        <v>18720</v>
      </c>
      <c r="G90" s="58">
        <f>SUM(G91:G97)</f>
        <v>540629</v>
      </c>
    </row>
    <row r="91" spans="1:7" ht="12.75">
      <c r="A91" s="29">
        <v>1</v>
      </c>
      <c r="B91" s="29" t="s">
        <v>97</v>
      </c>
      <c r="C91" s="29" t="s">
        <v>98</v>
      </c>
      <c r="D91" s="31">
        <v>92000</v>
      </c>
      <c r="E91" s="31"/>
      <c r="F91" s="31"/>
      <c r="G91" s="31">
        <f aca="true" t="shared" si="3" ref="G91:G97">D91+E91-F91</f>
        <v>92000</v>
      </c>
    </row>
    <row r="92" spans="1:7" ht="12.75">
      <c r="A92" s="29">
        <v>2</v>
      </c>
      <c r="B92" s="29" t="s">
        <v>38</v>
      </c>
      <c r="C92" s="29" t="s">
        <v>99</v>
      </c>
      <c r="D92" s="31">
        <v>85000</v>
      </c>
      <c r="E92" s="31">
        <v>3500</v>
      </c>
      <c r="F92" s="31"/>
      <c r="G92" s="31">
        <f t="shared" si="3"/>
        <v>88500</v>
      </c>
    </row>
    <row r="93" spans="1:7" ht="12.75">
      <c r="A93" s="29">
        <v>3</v>
      </c>
      <c r="B93" s="29" t="s">
        <v>38</v>
      </c>
      <c r="C93" s="29" t="s">
        <v>100</v>
      </c>
      <c r="D93" s="31">
        <v>140000</v>
      </c>
      <c r="E93" s="31"/>
      <c r="F93" s="31">
        <v>18720</v>
      </c>
      <c r="G93" s="31">
        <f t="shared" si="3"/>
        <v>121280</v>
      </c>
    </row>
    <row r="94" spans="1:7" ht="12.75">
      <c r="A94" s="29">
        <v>4</v>
      </c>
      <c r="B94" s="29" t="s">
        <v>97</v>
      </c>
      <c r="C94" s="60" t="s">
        <v>101</v>
      </c>
      <c r="D94" s="31">
        <v>33000</v>
      </c>
      <c r="E94" s="31"/>
      <c r="F94" s="31"/>
      <c r="G94" s="31">
        <f t="shared" si="3"/>
        <v>33000</v>
      </c>
    </row>
    <row r="95" spans="1:7" ht="12.75">
      <c r="A95" s="29">
        <v>5</v>
      </c>
      <c r="B95" s="29" t="s">
        <v>38</v>
      </c>
      <c r="C95" s="60" t="s">
        <v>102</v>
      </c>
      <c r="D95" s="31">
        <v>100000</v>
      </c>
      <c r="E95" s="31">
        <v>5849</v>
      </c>
      <c r="F95" s="31"/>
      <c r="G95" s="31">
        <f t="shared" si="3"/>
        <v>105849</v>
      </c>
    </row>
    <row r="96" spans="1:7" ht="12.75">
      <c r="A96" s="29">
        <v>6</v>
      </c>
      <c r="B96" s="29" t="s">
        <v>38</v>
      </c>
      <c r="C96" s="60" t="s">
        <v>103</v>
      </c>
      <c r="D96" s="31">
        <v>75000</v>
      </c>
      <c r="E96" s="31"/>
      <c r="F96" s="31"/>
      <c r="G96" s="31">
        <f t="shared" si="3"/>
        <v>75000</v>
      </c>
    </row>
    <row r="97" spans="1:7" ht="12.75">
      <c r="A97" s="29">
        <v>7</v>
      </c>
      <c r="B97" s="29" t="s">
        <v>38</v>
      </c>
      <c r="C97" s="60" t="s">
        <v>104</v>
      </c>
      <c r="D97" s="31">
        <v>25000</v>
      </c>
      <c r="E97" s="31"/>
      <c r="F97" s="31"/>
      <c r="G97" s="31">
        <f t="shared" si="3"/>
        <v>25000</v>
      </c>
    </row>
    <row r="98" spans="1:7" ht="12.75">
      <c r="A98" s="62"/>
      <c r="B98" s="62"/>
      <c r="C98" s="62" t="s">
        <v>105</v>
      </c>
      <c r="D98" s="58">
        <f>D99+D100</f>
        <v>6500</v>
      </c>
      <c r="E98" s="58">
        <f>E99+E100</f>
        <v>0</v>
      </c>
      <c r="F98" s="58">
        <f>F99+F100</f>
        <v>0</v>
      </c>
      <c r="G98" s="58">
        <f>G99+G100</f>
        <v>6500</v>
      </c>
    </row>
    <row r="99" spans="1:7" ht="12.75">
      <c r="A99" s="29">
        <v>1</v>
      </c>
      <c r="B99" s="29" t="s">
        <v>106</v>
      </c>
      <c r="C99" s="54" t="s">
        <v>51</v>
      </c>
      <c r="D99" s="31">
        <v>1500</v>
      </c>
      <c r="E99" s="31"/>
      <c r="F99" s="31"/>
      <c r="G99" s="31">
        <f>D99+E99-F99</f>
        <v>1500</v>
      </c>
    </row>
    <row r="100" spans="1:7" ht="12.75">
      <c r="A100" s="29">
        <v>2</v>
      </c>
      <c r="B100" s="29" t="s">
        <v>106</v>
      </c>
      <c r="C100" s="29" t="s">
        <v>107</v>
      </c>
      <c r="D100" s="31">
        <v>5000</v>
      </c>
      <c r="E100" s="31"/>
      <c r="F100" s="31"/>
      <c r="G100" s="31">
        <f>D100+E100-F100</f>
        <v>5000</v>
      </c>
    </row>
  </sheetData>
  <autoFilter ref="A3:G87"/>
  <mergeCells count="7">
    <mergeCell ref="D1:D2"/>
    <mergeCell ref="A1:A2"/>
    <mergeCell ref="C1:C2"/>
    <mergeCell ref="B1:B2"/>
    <mergeCell ref="E1:E2"/>
    <mergeCell ref="F1:F2"/>
    <mergeCell ref="G1:G2"/>
  </mergeCells>
  <printOptions horizontalCentered="1"/>
  <pageMargins left="0.2" right="0.27" top="1.2" bottom="0.35433070866141736" header="0.36" footer="0.11811023622047245"/>
  <pageSetup horizontalDpi="300" verticalDpi="300" orientation="portrait" paperSize="9" scale="85" r:id="rId1"/>
  <headerFooter alignWithMargins="0">
    <oddHeader>&amp;L&amp;"Arial,Aldin"ROMÂNIA
JUDEŢUL MUREŞ
CONSILIUL JUDEŢEAN&amp;C&amp;"Arial,Aldin"
Lista obiectivelor de investiţii publice pe anul 2006 cu finanţare din bugetul local şi din fondul de rulment&amp;R&amp;"Arial,Aldin"ANEXA  nr.6 la HCJM nr.____/_______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2006-07-20T09:09:26Z</dcterms:created>
  <dcterms:modified xsi:type="dcterms:W3CDTF">2006-07-20T09:10:03Z</dcterms:modified>
  <cp:category/>
  <cp:version/>
  <cp:contentType/>
  <cp:contentStatus/>
</cp:coreProperties>
</file>